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4" name="ID_22BD1649E381404690719E1497C864FB" descr="core_image_url__exec_download_2559863227"/>
        <xdr:cNvPicPr/>
      </xdr:nvPicPr>
      <xdr:blipFill>
        <a:blip r:embed="rId1"/>
        <a:stretch>
          <a:fillRect/>
        </a:stretch>
      </xdr:blipFill>
      <xdr:spPr>
        <a:xfrm>
          <a:off x="0" y="0"/>
          <a:ext cx="3276600" cy="3276600"/>
        </a:xfrm>
        <a:prstGeom prst="rect">
          <a:avLst/>
        </a:prstGeom>
      </xdr:spPr>
    </xdr:pic>
  </etc:cellImage>
  <etc:cellImage>
    <xdr:pic>
      <xdr:nvPicPr>
        <xdr:cNvPr id="45" name="ID_5129D0A8B38F44999A505016B83DC930" descr="core_image_url__exec_download_2453857100"/>
        <xdr:cNvPicPr/>
      </xdr:nvPicPr>
      <xdr:blipFill>
        <a:blip r:embed="rId2"/>
        <a:stretch>
          <a:fillRect/>
        </a:stretch>
      </xdr:blipFill>
      <xdr:spPr>
        <a:xfrm>
          <a:off x="0" y="0"/>
          <a:ext cx="4095750" cy="4095750"/>
        </a:xfrm>
        <a:prstGeom prst="rect">
          <a:avLst/>
        </a:prstGeom>
      </xdr:spPr>
    </xdr:pic>
  </etc:cellImage>
  <etc:cellImage>
    <xdr:pic>
      <xdr:nvPicPr>
        <xdr:cNvPr id="46" name="ID_5871E6A29220434B85CA1EBDB8E8EA31" descr="core_image_url__exec_download_3230975212"/>
        <xdr:cNvPicPr/>
      </xdr:nvPicPr>
      <xdr:blipFill>
        <a:blip r:embed="rId3"/>
        <a:stretch>
          <a:fillRect/>
        </a:stretch>
      </xdr:blipFill>
      <xdr:spPr>
        <a:xfrm>
          <a:off x="0" y="0"/>
          <a:ext cx="8191500" cy="8191500"/>
        </a:xfrm>
        <a:prstGeom prst="rect">
          <a:avLst/>
        </a:prstGeom>
      </xdr:spPr>
    </xdr:pic>
  </etc:cellImage>
  <etc:cellImage>
    <xdr:pic>
      <xdr:nvPicPr>
        <xdr:cNvPr id="47" name="ID_C1416FF5F1D149B8B95086089A4A7D56" descr="core_image_url__exec_download_2166548889"/>
        <xdr:cNvPicPr/>
      </xdr:nvPicPr>
      <xdr:blipFill>
        <a:blip r:embed="rId4"/>
        <a:stretch>
          <a:fillRect/>
        </a:stretch>
      </xdr:blipFill>
      <xdr:spPr>
        <a:xfrm>
          <a:off x="0" y="0"/>
          <a:ext cx="4095750" cy="4095750"/>
        </a:xfrm>
        <a:prstGeom prst="rect">
          <a:avLst/>
        </a:prstGeom>
      </xdr:spPr>
    </xdr:pic>
  </etc:cellImage>
  <etc:cellImage>
    <xdr:pic>
      <xdr:nvPicPr>
        <xdr:cNvPr id="48" name="ID_BF1BC447B2724594848A05D762AB4C9B" descr="core_image_url__exec_download_3423495802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49" name="ID_09C6ACEAB0C34F138157B15700CA139D" descr="core_image_url__exec_download_22175350"/>
        <xdr:cNvPicPr/>
      </xdr:nvPicPr>
      <xdr:blipFill>
        <a:blip r:embed="rId6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  <etc:cellImage>
    <xdr:pic>
      <xdr:nvPicPr>
        <xdr:cNvPr id="50" name="ID_E7AB1454508A42D5BF9DE683802E9EF6" descr="core_image_url__exec_download_573224272"/>
        <xdr:cNvPicPr/>
      </xdr:nvPicPr>
      <xdr:blipFill>
        <a:blip r:embed="rId7"/>
        <a:stretch>
          <a:fillRect/>
        </a:stretch>
      </xdr:blipFill>
      <xdr:spPr>
        <a:xfrm>
          <a:off x="0" y="0"/>
          <a:ext cx="3276600" cy="3276600"/>
        </a:xfrm>
        <a:prstGeom prst="rect">
          <a:avLst/>
        </a:prstGeom>
      </xdr:spPr>
    </xdr:pic>
  </etc:cellImage>
  <etc:cellImage>
    <xdr:pic>
      <xdr:nvPicPr>
        <xdr:cNvPr id="51" name="ID_C882E5206FA4458D91DA2E554755FC1D" descr="core_image_url__exec_download_1693931053"/>
        <xdr:cNvPicPr/>
      </xdr:nvPicPr>
      <xdr:blipFill>
        <a:blip r:embed="rId8"/>
        <a:stretch>
          <a:fillRect/>
        </a:stretch>
      </xdr:blipFill>
      <xdr:spPr>
        <a:xfrm>
          <a:off x="0" y="0"/>
          <a:ext cx="3200400" cy="3181350"/>
        </a:xfrm>
        <a:prstGeom prst="rect">
          <a:avLst/>
        </a:prstGeom>
      </xdr:spPr>
    </xdr:pic>
  </etc:cellImage>
  <etc:cellImage>
    <xdr:pic>
      <xdr:nvPicPr>
        <xdr:cNvPr id="52" name="ID_AF127A5ACCA34CDFA617B5BC91AF37FF" descr="core_image_url__exec_download_1124497509"/>
        <xdr:cNvPicPr/>
      </xdr:nvPicPr>
      <xdr:blipFill>
        <a:blip r:embed="rId9"/>
        <a:stretch>
          <a:fillRect/>
        </a:stretch>
      </xdr:blipFill>
      <xdr:spPr>
        <a:xfrm>
          <a:off x="0" y="0"/>
          <a:ext cx="4095750" cy="4095750"/>
        </a:xfrm>
        <a:prstGeom prst="rect">
          <a:avLst/>
        </a:prstGeom>
      </xdr:spPr>
    </xdr:pic>
  </etc:cellImage>
  <etc:cellImage>
    <xdr:pic>
      <xdr:nvPicPr>
        <xdr:cNvPr id="53" name="ID_D1D2BEF213A747A8BA833584C1BDEC4C" descr="core_image_url__exec_download_2101332326"/>
        <xdr:cNvPicPr/>
      </xdr:nvPicPr>
      <xdr:blipFill>
        <a:blip r:embed="rId10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  <etc:cellImage>
    <xdr:pic>
      <xdr:nvPicPr>
        <xdr:cNvPr id="55" name="ID_912A527271544A00B1162E5933EEABD5" descr="core_image_url__exec_download_2912768412"/>
        <xdr:cNvPicPr/>
      </xdr:nvPicPr>
      <xdr:blipFill>
        <a:blip r:embed="rId11"/>
        <a:stretch>
          <a:fillRect/>
        </a:stretch>
      </xdr:blipFill>
      <xdr:spPr>
        <a:xfrm>
          <a:off x="0" y="0"/>
          <a:ext cx="3276600" cy="3276600"/>
        </a:xfrm>
        <a:prstGeom prst="rect">
          <a:avLst/>
        </a:prstGeom>
      </xdr:spPr>
    </xdr:pic>
  </etc:cellImage>
  <etc:cellImage>
    <xdr:pic>
      <xdr:nvPicPr>
        <xdr:cNvPr id="56" name="ID_7F057D931ED942FDB0B9B3663FB644B0" descr="core_image_url__exec_download_1254185823"/>
        <xdr:cNvPicPr/>
      </xdr:nvPicPr>
      <xdr:blipFill>
        <a:blip r:embed="rId12"/>
        <a:stretch>
          <a:fillRect/>
        </a:stretch>
      </xdr:blipFill>
      <xdr:spPr>
        <a:xfrm>
          <a:off x="0" y="0"/>
          <a:ext cx="2457450" cy="2438400"/>
        </a:xfrm>
        <a:prstGeom prst="rect">
          <a:avLst/>
        </a:prstGeom>
      </xdr:spPr>
    </xdr:pic>
  </etc:cellImage>
  <etc:cellImage>
    <xdr:pic>
      <xdr:nvPicPr>
        <xdr:cNvPr id="57" name="ID_4ABCDEDFE1894C8299F41402F100D9BD" descr="core_image_url__exec_download_4248286536"/>
        <xdr:cNvPicPr/>
      </xdr:nvPicPr>
      <xdr:blipFill>
        <a:blip r:embed="rId13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  <etc:cellImage>
    <xdr:pic>
      <xdr:nvPicPr>
        <xdr:cNvPr id="58" name="ID_495231A4DC0D4FD2A564EDEAD6D534C3" descr="core_image_url__exec_download_2791209287"/>
        <xdr:cNvPicPr/>
      </xdr:nvPicPr>
      <xdr:blipFill>
        <a:blip r:embed="rId14"/>
        <a:stretch>
          <a:fillRect/>
        </a:stretch>
      </xdr:blipFill>
      <xdr:spPr>
        <a:xfrm>
          <a:off x="0" y="0"/>
          <a:ext cx="5153025" cy="5086350"/>
        </a:xfrm>
        <a:prstGeom prst="rect">
          <a:avLst/>
        </a:prstGeom>
      </xdr:spPr>
    </xdr:pic>
  </etc:cellImage>
  <etc:cellImage>
    <xdr:pic>
      <xdr:nvPicPr>
        <xdr:cNvPr id="59" name="ID_C0419C7C7661452686B0744D0D611509" descr="core_image_url__exec_download_2800636225"/>
        <xdr:cNvPicPr/>
      </xdr:nvPicPr>
      <xdr:blipFill>
        <a:blip r:embed="rId15"/>
        <a:stretch>
          <a:fillRect/>
        </a:stretch>
      </xdr:blipFill>
      <xdr:spPr>
        <a:xfrm>
          <a:off x="0" y="0"/>
          <a:ext cx="3667125" cy="3648075"/>
        </a:xfrm>
        <a:prstGeom prst="rect">
          <a:avLst/>
        </a:prstGeom>
      </xdr:spPr>
    </xdr:pic>
  </etc:cellImage>
  <etc:cellImage>
    <xdr:pic>
      <xdr:nvPicPr>
        <xdr:cNvPr id="61" name="ID_334E703752B64EF38F8F68E4B2CDE2DD" descr="core_image_url__exec_download_3738837086"/>
        <xdr:cNvPicPr/>
      </xdr:nvPicPr>
      <xdr:blipFill>
        <a:blip r:embed="rId16"/>
        <a:stretch>
          <a:fillRect/>
        </a:stretch>
      </xdr:blipFill>
      <xdr:spPr>
        <a:xfrm>
          <a:off x="0" y="0"/>
          <a:ext cx="7820025" cy="7705725"/>
        </a:xfrm>
        <a:prstGeom prst="rect">
          <a:avLst/>
        </a:prstGeom>
      </xdr:spPr>
    </xdr:pic>
  </etc:cellImage>
  <etc:cellImage>
    <xdr:pic>
      <xdr:nvPicPr>
        <xdr:cNvPr id="62" name="ID_029B2A897D0645C795040D037D99A7EA" descr="core_image_url__exec_download_3236762536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8120380"/>
        </a:xfrm>
        <a:prstGeom prst="rect">
          <a:avLst/>
        </a:prstGeom>
      </xdr:spPr>
    </xdr:pic>
  </etc:cellImage>
  <etc:cellImage>
    <xdr:pic>
      <xdr:nvPicPr>
        <xdr:cNvPr id="63" name="ID_4512F4D746054197A90CAAB684D2EEBA" descr="core_image_url__exec_download_2138767984"/>
        <xdr:cNvPicPr/>
      </xdr:nvPicPr>
      <xdr:blipFill>
        <a:blip r:embed="rId18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  <etc:cellImage>
    <xdr:pic>
      <xdr:nvPicPr>
        <xdr:cNvPr id="64" name="ID_D26F7609088546F3A18C521AFC02DA50" descr="core_image_url__exec_download_2283303955"/>
        <xdr:cNvPicPr/>
      </xdr:nvPicPr>
      <xdr:blipFill>
        <a:blip r:embed="rId19"/>
        <a:stretch>
          <a:fillRect/>
        </a:stretch>
      </xdr:blipFill>
      <xdr:spPr>
        <a:xfrm>
          <a:off x="0" y="0"/>
          <a:ext cx="4095750" cy="4095750"/>
        </a:xfrm>
        <a:prstGeom prst="rect">
          <a:avLst/>
        </a:prstGeom>
      </xdr:spPr>
    </xdr:pic>
  </etc:cellImage>
  <etc:cellImage>
    <xdr:pic>
      <xdr:nvPicPr>
        <xdr:cNvPr id="66" name="ID_9501EFFD43254D53B0757624C8E6E1CD" descr="core_image_url__exec_download_3246744257"/>
        <xdr:cNvPicPr/>
      </xdr:nvPicPr>
      <xdr:blipFill>
        <a:blip r:embed="rId20"/>
        <a:stretch>
          <a:fillRect/>
        </a:stretch>
      </xdr:blipFill>
      <xdr:spPr>
        <a:xfrm>
          <a:off x="0" y="0"/>
          <a:ext cx="4095750" cy="4095750"/>
        </a:xfrm>
        <a:prstGeom prst="rect">
          <a:avLst/>
        </a:prstGeom>
      </xdr:spPr>
    </xdr:pic>
  </etc:cellImage>
  <etc:cellImage>
    <xdr:pic>
      <xdr:nvPicPr>
        <xdr:cNvPr id="67" name="ID_7B9D7BEF55294099A1C8163F8829A431" descr="core_image_url__exec_download_3473726869"/>
        <xdr:cNvPicPr/>
      </xdr:nvPicPr>
      <xdr:blipFill>
        <a:blip r:embed="rId21"/>
        <a:stretch>
          <a:fillRect/>
        </a:stretch>
      </xdr:blipFill>
      <xdr:spPr>
        <a:xfrm>
          <a:off x="0" y="0"/>
          <a:ext cx="2457450" cy="2457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<sst xmlns="http://schemas.openxmlformats.org/spreadsheetml/2006/main" count="56" uniqueCount="54">
  <si>
    <r>
      <rPr>
        <sz val="16"/>
        <color rgb="FF000000"/>
        <rFont val="黑体"/>
        <charset val="134"/>
      </rPr>
      <t>序号</t>
    </r>
  </si>
  <si>
    <t>医疗机构名称</t>
  </si>
  <si>
    <r>
      <rPr>
        <sz val="16"/>
        <color rgb="FF000000"/>
        <rFont val="黑体"/>
        <charset val="134"/>
      </rPr>
      <t>互联网诊疗平台</t>
    </r>
  </si>
  <si>
    <t>可提供的互联网诊疗科目</t>
  </si>
  <si>
    <r>
      <rPr>
        <sz val="16"/>
        <color rgb="FF000000"/>
        <rFont val="黑体"/>
        <charset val="134"/>
      </rPr>
      <t>监督电话</t>
    </r>
  </si>
  <si>
    <r>
      <rPr>
        <sz val="16"/>
        <color rgb="FF000000"/>
        <rFont val="Times New Roman"/>
        <charset val="134"/>
      </rPr>
      <t>APP</t>
    </r>
  </si>
  <si>
    <r>
      <rPr>
        <sz val="16"/>
        <color rgb="FF000000"/>
        <rFont val="黑体"/>
        <charset val="134"/>
      </rPr>
      <t>微信公众号或小程序</t>
    </r>
  </si>
  <si>
    <t>天津像数综合门诊部</t>
  </si>
  <si>
    <t>中医科/内科/外科/妇科</t>
  </si>
  <si>
    <t>天津鹰瞳综合门诊部</t>
  </si>
  <si>
    <t>内科/外科/眼科/中医科</t>
  </si>
  <si>
    <t>天津翰森云综合门诊部</t>
  </si>
  <si>
    <t xml:space="preserve">内科 /外科 /妇产科(妇科)/儿科 </t>
  </si>
  <si>
    <t>天津济仁门诊部</t>
  </si>
  <si>
    <t>内科/中医科</t>
  </si>
  <si>
    <t>天津汉医中医门诊部</t>
  </si>
  <si>
    <t>中医科：内科专业;外科专业;老年病科专业</t>
  </si>
  <si>
    <t>天津凯德尼综合门诊部</t>
  </si>
  <si>
    <t>天津健道美好中医门诊部</t>
  </si>
  <si>
    <t>中医科：内科专业</t>
  </si>
  <si>
    <t>天津沐恩综合门诊部</t>
  </si>
  <si>
    <t>沐恩云医</t>
  </si>
  <si>
    <t>全科医疗科/ 内科 /外科 /精神科：临床心理科专业 /中医科</t>
  </si>
  <si>
    <t>天津薄荷生活综合门诊部</t>
  </si>
  <si>
    <t xml:space="preserve">内科 /中医 </t>
  </si>
  <si>
    <t>天津智众医信综合门诊部</t>
  </si>
  <si>
    <t>内科/外科/儿科/眼科</t>
  </si>
  <si>
    <t>天津长轻综合门诊部</t>
  </si>
  <si>
    <t>天津长轻综合门诊部互联网医院</t>
  </si>
  <si>
    <t>内科/外科/中医科/妇科</t>
  </si>
  <si>
    <t>天津元化综合门诊部</t>
  </si>
  <si>
    <t>内科  /中医科  /妇产科(妇科)  /儿科</t>
  </si>
  <si>
    <t>022-86337900</t>
  </si>
  <si>
    <t>天津医云慧综合门诊部</t>
  </si>
  <si>
    <t>内科/外科/妇产科(妇科)/儿科/</t>
  </si>
  <si>
    <t>天津陶然堂互联网医院</t>
  </si>
  <si>
    <t>内科、中医科、精神科（临床心理专业，仅限心理咨询服务）</t>
  </si>
  <si>
    <t>天津环球综合门诊部</t>
  </si>
  <si>
    <t>中医科</t>
  </si>
  <si>
    <t>天津滨海经开航源互联网医院</t>
  </si>
  <si>
    <t>天津滨海经开神州互联网医院</t>
  </si>
  <si>
    <t>天津神州互联网医院</t>
  </si>
  <si>
    <t>内科/外科/皮肤科/中医科</t>
  </si>
  <si>
    <t>022-86255812</t>
  </si>
  <si>
    <t>天津滨海经开祥健互联网医院</t>
  </si>
  <si>
    <t>全科/内科/中医科</t>
  </si>
  <si>
    <t>天津滨海经开央宗明医堂互联网医院</t>
  </si>
  <si>
    <t>民族医学科/内科/中医科</t>
  </si>
  <si>
    <t>天津津开春笋门诊部</t>
  </si>
  <si>
    <t>内科/外科/妇产科(妇科)/儿科/皮肤科</t>
  </si>
  <si>
    <t>400-001-8855</t>
  </si>
  <si>
    <t>天津医森综合门诊部</t>
  </si>
  <si>
    <t>内科</t>
  </si>
  <si>
    <t>以上信息均征得个人同意后同意予以公布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</si>
</sst>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4"/>
      <color rgb="FF000000"/>
      <name val="方正仿宋_GBK"/>
      <charset val="134"/>
    </font>
    <font>
      <sz val="20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28" workbookViewId="0">
      <selection activeCell="D39" sqref="D39"/>
    </sheetView>
  </sheetViews>
  <sheetFormatPr defaultColWidth="9" defaultRowHeight="15" outlineLevelCol="5"/>
  <cols>
    <col min="1" max="1" width="10.375" customWidth="1"/>
    <col min="2" max="2" width="20.25" customWidth="1"/>
    <col min="3" max="3" width="21.75" customWidth="1"/>
    <col min="4" max="4" width="15.5" customWidth="1"/>
    <col min="5" max="5" width="33.25" customWidth="1"/>
    <col min="6" max="6" width="27.375" customWidth="1"/>
  </cols>
  <sheetData>
    <row r="1" ht="21" spans="1:6">
      <c r="A1" s="1" t="s">
        <v>0</v>
      </c>
      <c r="B1" s="1" t="s">
        <v>1</v>
      </c>
      <c r="C1" s="1" t="s">
        <v>2</v>
      </c>
      <c r="D1" s="1"/>
      <c r="E1" s="2" t="s">
        <v>3</v>
      </c>
      <c r="F1" s="1" t="s">
        <v>4</v>
      </c>
    </row>
    <row r="2" ht="42" spans="1:6">
      <c r="A2" s="1"/>
      <c r="B2" s="1"/>
      <c r="C2" s="3" t="s">
        <v>5</v>
      </c>
      <c r="D2" s="2" t="s">
        <v>6</v>
      </c>
      <c r="E2" s="2"/>
      <c r="F2" s="1"/>
    </row>
    <row r="3" spans="1:6">
      <c r="A3" s="4">
        <v>1</v>
      </c>
      <c r="B3" s="5" t="s">
        <v>7</v>
      </c>
      <c r="C3" s="6"/>
      <c r="D3" s="6" t="str">
        <f>_xlfn.DISPIMG("ID_AF127A5ACCA34CDFA617B5BC91AF37FF",1)</f>
        <v>=DISPIMG("ID_AF127A5ACCA34CDFA617B5BC91AF37FF",1)</v>
      </c>
      <c r="E3" s="7" t="s">
        <v>8</v>
      </c>
      <c r="F3" s="6">
        <v>4008886890</v>
      </c>
    </row>
    <row r="4" spans="1:6">
      <c r="A4" s="4"/>
      <c r="B4" s="5"/>
      <c r="C4" s="6"/>
      <c r="D4" s="6"/>
      <c r="E4" s="6"/>
      <c r="F4" s="6"/>
    </row>
    <row r="5" spans="1:6">
      <c r="A5" s="4"/>
      <c r="B5" s="5"/>
      <c r="C5" s="6"/>
      <c r="D5" s="6"/>
      <c r="E5" s="6"/>
      <c r="F5" s="6"/>
    </row>
    <row r="6" spans="1:6">
      <c r="A6" s="4"/>
      <c r="B6" s="5"/>
      <c r="C6" s="6"/>
      <c r="D6" s="6"/>
      <c r="E6" s="6"/>
      <c r="F6" s="6"/>
    </row>
    <row r="7" spans="1:6">
      <c r="A7" s="4"/>
      <c r="B7" s="5"/>
      <c r="C7" s="6"/>
      <c r="D7" s="6"/>
      <c r="E7" s="6"/>
      <c r="F7" s="6"/>
    </row>
    <row r="8" ht="56.25" spans="1:6">
      <c r="A8" s="4">
        <v>2</v>
      </c>
      <c r="B8" s="5" t="s">
        <v>9</v>
      </c>
      <c r="C8" s="6"/>
      <c r="D8" s="6" t="str">
        <f>_xlfn.DISPIMG("ID_D26F7609088546F3A18C521AFC02DA50",1)</f>
        <v>=DISPIMG("ID_D26F7609088546F3A18C521AFC02DA50",1)</v>
      </c>
      <c r="E8" s="6" t="s">
        <v>10</v>
      </c>
      <c r="F8" s="6">
        <v>15176884112</v>
      </c>
    </row>
    <row r="9" ht="75" spans="1:6">
      <c r="A9" s="4">
        <v>3</v>
      </c>
      <c r="B9" s="5" t="s">
        <v>11</v>
      </c>
      <c r="C9" s="8"/>
      <c r="D9" s="9" t="str">
        <f>_xlfn.DISPIMG("ID_334E703752B64EF38F8F68E4B2CDE2DD",1)</f>
        <v>=DISPIMG("ID_334E703752B64EF38F8F68E4B2CDE2DD",1)</v>
      </c>
      <c r="E9" s="10" t="s">
        <v>12</v>
      </c>
      <c r="F9" s="6">
        <v>13051982525</v>
      </c>
    </row>
    <row r="10" ht="56.25" spans="1:6">
      <c r="A10" s="6">
        <v>4</v>
      </c>
      <c r="B10" s="11" t="s">
        <v>13</v>
      </c>
      <c r="C10" s="6"/>
      <c r="D10" s="12" t="str">
        <f>_xlfn.DISPIMG("ID_4512F4D746054197A90CAAB684D2EEBA",1)</f>
        <v>=DISPIMG("ID_4512F4D746054197A90CAAB684D2EEBA",1)</v>
      </c>
      <c r="E10" s="6" t="s">
        <v>14</v>
      </c>
      <c r="F10" s="6">
        <v>15522114673</v>
      </c>
    </row>
    <row r="11" ht="56.25" spans="1:6">
      <c r="A11" s="6">
        <v>5</v>
      </c>
      <c r="B11" s="5" t="s">
        <v>15</v>
      </c>
      <c r="C11" s="6"/>
      <c r="D11" s="6" t="str">
        <f>_xlfn.DISPIMG("ID_BF1BC447B2724594848A05D762AB4C9B",1)</f>
        <v>=DISPIMG("ID_BF1BC447B2724594848A05D762AB4C9B",1)</v>
      </c>
      <c r="E11" s="6" t="s">
        <v>16</v>
      </c>
      <c r="F11" s="6">
        <v>4001100099</v>
      </c>
    </row>
    <row r="12" ht="75" spans="1:6">
      <c r="A12" s="6">
        <v>6</v>
      </c>
      <c r="B12" s="11" t="s">
        <v>17</v>
      </c>
      <c r="C12" s="6"/>
      <c r="D12" s="6" t="str">
        <f>_xlfn.DISPIMG("ID_495231A4DC0D4FD2A564EDEAD6D534C3",1)</f>
        <v>=DISPIMG("ID_495231A4DC0D4FD2A564EDEAD6D534C3",1)</v>
      </c>
      <c r="E12" s="6" t="s">
        <v>14</v>
      </c>
      <c r="F12" s="6">
        <v>15810582605</v>
      </c>
    </row>
    <row r="13" ht="75" spans="1:6">
      <c r="A13" s="6">
        <v>7</v>
      </c>
      <c r="B13" s="5" t="s">
        <v>18</v>
      </c>
      <c r="C13" s="6"/>
      <c r="D13" s="6" t="str">
        <f>_xlfn.DISPIMG("ID_912A527271544A00B1162E5933EEABD5",1)</f>
        <v>=DISPIMG("ID_912A527271544A00B1162E5933EEABD5",1)</v>
      </c>
      <c r="E13" s="6" t="s">
        <v>19</v>
      </c>
      <c r="F13" s="6">
        <v>17610184258</v>
      </c>
    </row>
    <row r="14" ht="56.25" spans="1:6">
      <c r="A14" s="6">
        <v>8</v>
      </c>
      <c r="B14" s="5" t="s">
        <v>20</v>
      </c>
      <c r="C14" s="13" t="s">
        <v>21</v>
      </c>
      <c r="D14" s="14" t="str">
        <f>_xlfn.DISPIMG("ID_D1D2BEF213A747A8BA833584C1BDEC4C",1)</f>
        <v>=DISPIMG("ID_D1D2BEF213A747A8BA833584C1BDEC4C",1)</v>
      </c>
      <c r="E14" s="13" t="s">
        <v>22</v>
      </c>
      <c r="F14" s="6">
        <v>13520170993</v>
      </c>
    </row>
    <row r="15" ht="75" spans="1:6">
      <c r="A15" s="6">
        <v>9</v>
      </c>
      <c r="B15" s="11" t="s">
        <v>23</v>
      </c>
      <c r="C15" s="14"/>
      <c r="D15" s="14" t="str">
        <f>_xlfn.DISPIMG("ID_E7AB1454508A42D5BF9DE683802E9EF6",1)</f>
        <v>=DISPIMG("ID_E7AB1454508A42D5BF9DE683802E9EF6",1)</v>
      </c>
      <c r="E15" s="13" t="s">
        <v>24</v>
      </c>
      <c r="F15" s="6">
        <v>13764561999</v>
      </c>
    </row>
    <row r="16" ht="75" spans="1:6">
      <c r="A16" s="6">
        <v>10</v>
      </c>
      <c r="B16" s="5" t="s">
        <v>25</v>
      </c>
      <c r="C16" s="14"/>
      <c r="D16" s="14" t="str">
        <f>_xlfn.DISPIMG("ID_7F057D931ED942FDB0B9B3663FB644B0",1)</f>
        <v>=DISPIMG("ID_7F057D931ED942FDB0B9B3663FB644B0",1)</v>
      </c>
      <c r="E16" s="13" t="s">
        <v>26</v>
      </c>
      <c r="F16" s="6">
        <v>15216665792</v>
      </c>
    </row>
    <row r="17" ht="93" spans="1:6">
      <c r="A17" s="6">
        <v>11</v>
      </c>
      <c r="B17" s="5" t="s">
        <v>27</v>
      </c>
      <c r="C17" s="13" t="s">
        <v>28</v>
      </c>
      <c r="D17" s="14" t="str">
        <f>_xlfn.DISPIMG("ID_09C6ACEAB0C34F138157B15700CA139D",1)</f>
        <v>=DISPIMG("ID_09C6ACEAB0C34F138157B15700CA139D",1)</v>
      </c>
      <c r="E17" s="13" t="s">
        <v>29</v>
      </c>
      <c r="F17" s="6">
        <v>15245064731</v>
      </c>
    </row>
    <row r="18" ht="93" spans="1:6">
      <c r="A18" s="6">
        <v>12</v>
      </c>
      <c r="B18" s="5" t="s">
        <v>30</v>
      </c>
      <c r="C18" s="14"/>
      <c r="D18" s="14" t="str">
        <f>_xlfn.DISPIMG("ID_4ABCDEDFE1894C8299F41402F100D9BD",1)</f>
        <v>=DISPIMG("ID_4ABCDEDFE1894C8299F41402F100D9BD",1)</v>
      </c>
      <c r="E18" s="13" t="s">
        <v>31</v>
      </c>
      <c r="F18" s="6" t="s">
        <v>32</v>
      </c>
    </row>
    <row r="19" ht="93" spans="1:6">
      <c r="A19" s="6">
        <v>13</v>
      </c>
      <c r="B19" s="5" t="s">
        <v>33</v>
      </c>
      <c r="C19" s="14"/>
      <c r="D19" s="14" t="str">
        <f>_xlfn.DISPIMG("ID_C1416FF5F1D149B8B95086089A4A7D56",1)</f>
        <v>=DISPIMG("ID_C1416FF5F1D149B8B95086089A4A7D56",1)</v>
      </c>
      <c r="E19" s="13" t="s">
        <v>34</v>
      </c>
      <c r="F19" s="6">
        <v>13851264376</v>
      </c>
    </row>
    <row r="20" ht="93" spans="1:6">
      <c r="A20" s="6">
        <v>14</v>
      </c>
      <c r="B20" s="15" t="s">
        <v>35</v>
      </c>
      <c r="C20" s="14"/>
      <c r="D20" s="14" t="str">
        <f>_xlfn.DISPIMG("ID_5871E6A29220434B85CA1EBDB8E8EA31",1)</f>
        <v>=DISPIMG("ID_5871E6A29220434B85CA1EBDB8E8EA31",1)</v>
      </c>
      <c r="E20" s="13" t="s">
        <v>36</v>
      </c>
      <c r="F20" s="6">
        <v>17643035659</v>
      </c>
    </row>
    <row r="21" ht="93" spans="1:6">
      <c r="A21" s="6">
        <v>15</v>
      </c>
      <c r="B21" s="5" t="s">
        <v>37</v>
      </c>
      <c r="C21" s="14"/>
      <c r="D21" s="14" t="str">
        <f>_xlfn.DISPIMG("ID_5129D0A8B38F44999A505016B83DC930",1)</f>
        <v>=DISPIMG("ID_5129D0A8B38F44999A505016B83DC930",1)</v>
      </c>
      <c r="E21" s="13" t="s">
        <v>38</v>
      </c>
      <c r="F21" s="6">
        <v>15522813888</v>
      </c>
    </row>
    <row r="22" ht="92.5" spans="1:6">
      <c r="A22" s="6">
        <v>16</v>
      </c>
      <c r="B22" s="16" t="s">
        <v>39</v>
      </c>
      <c r="C22" s="13"/>
      <c r="D22" s="13" t="str">
        <f>_xlfn.DISPIMG("ID_C0419C7C7661452686B0744D0D611509",1)</f>
        <v>=DISPIMG("ID_C0419C7C7661452686B0744D0D611509",1)</v>
      </c>
      <c r="E22" s="13" t="s">
        <v>14</v>
      </c>
      <c r="F22" s="6">
        <v>15010463164</v>
      </c>
    </row>
    <row r="23" ht="75.5" spans="1:6">
      <c r="A23" s="6">
        <v>17</v>
      </c>
      <c r="B23" s="16" t="s">
        <v>40</v>
      </c>
      <c r="C23" s="14" t="s">
        <v>41</v>
      </c>
      <c r="D23" s="13" t="str">
        <f>_xlfn.DISPIMG("ID_029B2A897D0645C795040D037D99A7EA",1)</f>
        <v>=DISPIMG("ID_029B2A897D0645C795040D037D99A7EA",1)</v>
      </c>
      <c r="E23" s="13" t="s">
        <v>42</v>
      </c>
      <c r="F23" s="6" t="s">
        <v>43</v>
      </c>
    </row>
    <row r="24" ht="93" spans="1:6">
      <c r="A24" s="6">
        <v>18</v>
      </c>
      <c r="B24" s="16" t="s">
        <v>44</v>
      </c>
      <c r="C24" s="14"/>
      <c r="D24" s="13" t="str">
        <f>_xlfn.DISPIMG("ID_22BD1649E381404690719E1497C864FB",1)</f>
        <v>=DISPIMG("ID_22BD1649E381404690719E1497C864FB",1)</v>
      </c>
      <c r="E24" s="13" t="s">
        <v>45</v>
      </c>
      <c r="F24" s="6">
        <v>13311370050</v>
      </c>
    </row>
    <row r="25" ht="92.45" spans="1:6">
      <c r="A25" s="6">
        <v>19</v>
      </c>
      <c r="B25" s="16" t="s">
        <v>46</v>
      </c>
      <c r="C25" s="14"/>
      <c r="D25" s="14" t="str">
        <f>_xlfn.DISPIMG("ID_C882E5206FA4458D91DA2E554755FC1D",1)</f>
        <v>=DISPIMG("ID_C882E5206FA4458D91DA2E554755FC1D",1)</v>
      </c>
      <c r="E25" s="13" t="s">
        <v>47</v>
      </c>
      <c r="F25" s="6">
        <v>17695565137</v>
      </c>
    </row>
    <row r="26" spans="1:6">
      <c r="A26" s="6">
        <v>20</v>
      </c>
      <c r="B26" s="17" t="s">
        <v>48</v>
      </c>
      <c r="C26" s="18"/>
      <c r="D26" s="19" t="str">
        <f>_xlfn.DISPIMG("ID_9501EFFD43254D53B0757624C8E6E1CD",1)</f>
        <v>=DISPIMG("ID_9501EFFD43254D53B0757624C8E6E1CD",1)</v>
      </c>
      <c r="E26" s="13" t="s">
        <v>49</v>
      </c>
      <c r="F26" s="6" t="s">
        <v>50</v>
      </c>
    </row>
    <row r="27" spans="1:6">
      <c r="A27" s="6"/>
      <c r="B27" s="17"/>
      <c r="C27" s="18"/>
      <c r="D27" s="19"/>
      <c r="E27" s="13"/>
      <c r="F27" s="6"/>
    </row>
    <row r="28" ht="74" customHeight="1" spans="1:6">
      <c r="A28" s="6"/>
      <c r="B28" s="17"/>
      <c r="C28" s="18"/>
      <c r="D28" s="19"/>
      <c r="E28" s="13"/>
      <c r="F28" s="6"/>
    </row>
    <row r="29" ht="10" hidden="1" customHeight="1" spans="1:6">
      <c r="A29" s="6"/>
      <c r="B29" s="17"/>
      <c r="C29" s="18"/>
      <c r="D29" s="19"/>
      <c r="E29" s="13"/>
      <c r="F29" s="6"/>
    </row>
    <row r="30" hidden="1" spans="1:6">
      <c r="A30" s="6"/>
      <c r="B30" s="17"/>
      <c r="C30" s="18"/>
      <c r="D30" s="19"/>
      <c r="E30" s="13"/>
      <c r="F30" s="6"/>
    </row>
    <row r="31" hidden="1" spans="1:6">
      <c r="A31" s="6"/>
    </row>
    <row r="32" hidden="1" spans="1:6">
      <c r="A32" s="6"/>
    </row>
    <row r="33" ht="93" spans="1:6">
      <c r="A33" s="6">
        <v>21</v>
      </c>
      <c r="B33" s="18" t="s">
        <v>51</v>
      </c>
      <c r="C33" s="18"/>
      <c r="D33" s="14" t="str">
        <f>_xlfn.DISPIMG("ID_7B9D7BEF55294099A1C8163F8829A431",1)</f>
        <v>=DISPIMG("ID_7B9D7BEF55294099A1C8163F8829A431",1)</v>
      </c>
      <c r="E33" s="13" t="s">
        <v>52</v>
      </c>
      <c r="F33" s="6">
        <v>13120372610</v>
      </c>
    </row>
    <row r="34" spans="1:6">
      <c r="A34" t="s">
        <v>53</v>
      </c>
    </row>
  </sheetData>
  <mergeCells count="18">
    <mergeCell ref="C1:D1"/>
    <mergeCell ref="A34:C34"/>
    <mergeCell ref="A1:A2"/>
    <mergeCell ref="A3:A7"/>
    <mergeCell ref="A26:A32"/>
    <mergeCell ref="B1:B2"/>
    <mergeCell ref="B3:B7"/>
    <mergeCell ref="B26:B30"/>
    <mergeCell ref="C3:C7"/>
    <mergeCell ref="C26:C30"/>
    <mergeCell ref="D3:D7"/>
    <mergeCell ref="D26:D30"/>
    <mergeCell ref="E1:E2"/>
    <mergeCell ref="E3:E7"/>
    <mergeCell ref="E26:E30"/>
    <mergeCell ref="F1:F2"/>
    <mergeCell ref="F3:F7"/>
    <mergeCell ref="F26:F30"/>
  </mergeCells>
  <pageMargins left="0.75" right="0.75" top="1" bottom="1" header="0.511805555555556" footer="0.511805555555556"/>
  <pageSetup paperSize="9" scale="6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莹~O(∩_∩)O</cp:lastModifiedBy>
  <dcterms:created xsi:type="dcterms:W3CDTF">2018-05-25T19:28:00Z</dcterms:created>
  <dcterms:modified xsi:type="dcterms:W3CDTF">2025-12-15T06:17:19Z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92CC981950EF488F8C9E285A7C2E784A_13</vt:lpwstr>
  </property>
  <property fmtid="{D5CDD505-2E9C-101B-9397-08002B2CF9AE}" pid="4" name="CalculationRule">
    <vt:i4>0</vt:i4>
  </property>
</Properties>
</file>