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61" firstSheet="1" activeTab="1"/>
  </bookViews>
  <sheets>
    <sheet name="WTFQPVQ" sheetId="5" state="veryHidden" r:id="rId1"/>
    <sheet name="1" sheetId="1" r:id="rId2"/>
    <sheet name="2" sheetId="6" r:id="rId3"/>
    <sheet name="3" sheetId="19" r:id="rId4"/>
    <sheet name="4" sheetId="10" r:id="rId5"/>
    <sheet name="5" sheetId="2" r:id="rId6"/>
    <sheet name="6" sheetId="3" r:id="rId7"/>
    <sheet name="7" sheetId="11" r:id="rId8"/>
    <sheet name="8" sheetId="4" r:id="rId9"/>
    <sheet name="9" sheetId="20" r:id="rId10"/>
    <sheet name="10" sheetId="13" r:id="rId11"/>
    <sheet name="11" sheetId="12" r:id="rId12"/>
    <sheet name="12" sheetId="21" r:id="rId13"/>
  </sheets>
  <definedNames>
    <definedName name="_xlnm._FilterDatabase" localSheetId="11" hidden="1">'11'!$A$5:$L$8</definedName>
    <definedName name="_xlnm._FilterDatabase" localSheetId="3" hidden="1">'3'!$A$5:$IN$10</definedName>
    <definedName name="_xlnm.Print_Area" localSheetId="1">'1'!$A$1:$D$31</definedName>
    <definedName name="_xlnm.Print_Area" localSheetId="11">'11'!$A$1:$L$8</definedName>
    <definedName name="_xlnm.Print_Area" localSheetId="2">'2'!$A$1:$S$10</definedName>
    <definedName name="_xlnm.Print_Area" localSheetId="3">'3'!$A$1:$H$10</definedName>
    <definedName name="_xlnm.Print_Area" localSheetId="4">'4'!$A$1:$D$31</definedName>
    <definedName name="_xlnm.Print_Area" localSheetId="5">'5'!$A$1:$G$13</definedName>
    <definedName name="_xlnm.Print_Area" localSheetId="6">'6'!$A$1:$E$37</definedName>
    <definedName name="_xlnm.Print_Area" localSheetId="8">'8'!$A$1:$F$7</definedName>
    <definedName name="_xlnm.Print_Area" localSheetId="9">'9'!$A$1:$F$8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<sst xmlns="http://schemas.openxmlformats.org/spreadsheetml/2006/main" count="308" uniqueCount="189">
  <si>
    <t>附件1</t>
  </si>
  <si>
    <t>2026年收支预算总表</t>
  </si>
  <si>
    <t>部门：天津外国语大学附属东疆外国语学校</t>
  </si>
  <si>
    <t>单位：万元</t>
  </si>
  <si>
    <t xml:space="preserve">收               入 </t>
  </si>
  <si>
    <t>支               出</t>
  </si>
  <si>
    <t>项         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</si>
  <si>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</si>
  <si>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</si>
  <si>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</si>
  <si>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</si>
  <si>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</si>
  <si>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</si>
  <si>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</si>
  <si>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</si>
  <si>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</si>
  <si>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</si>
  <si>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</si>
  <si>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</si>
  <si>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</si>
  <si>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</si>
  <si>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</si>
  <si>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</si>
  <si>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</si>
  <si>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</si>
  <si>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</si>
  <si>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</si>
  <si>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</si>
  <si>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</si>
  <si>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</si>
  <si>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</si>
  <si>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</si>
  <si>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</si>
  <si>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</si>
  <si>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</si>
  <si>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</si>
  <si>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</si>
  <si>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</si>
  <si>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二十二、国有资本经营预算支出</t>
  </si>
  <si>
    <t>本  年  收  入  合  计</t>
  </si>
  <si>
    <t xml:space="preserve"> 本  年  支  出  合  计</t>
  </si>
  <si>
    <t>上年结转结余</t>
  </si>
  <si>
    <t>年终结转结余</t>
  </si>
  <si>
    <t>收     入     总      计</t>
  </si>
  <si>
    <t>支　   出　   总   　计</t>
  </si>
  <si>
    <t>注：财政专户管理资金收入是指教育收费收入；事业收入不含教育收费收入，下同。</t>
  </si>
  <si>
    <t>附件2</t>
  </si>
  <si>
    <t>2026年收入预算总表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</si>
  <si>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</si>
  <si>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</si>
  <si>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</si>
  <si>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</si>
  <si>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</si>
  <si>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</si>
  <si>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</si>
  <si>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</si>
  <si>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</si>
  <si>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</si>
  <si>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</si>
  <si>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</si>
  <si>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</si>
  <si>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</si>
  <si>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</si>
  <si>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天津外国语大学附属东疆外国语学校单位</t>
  </si>
  <si>
    <t>……</t>
  </si>
  <si>
    <t>附件3</t>
  </si>
  <si>
    <t xml:space="preserve"> 2026年支出预算总表</t>
  </si>
  <si>
    <t>科目编码</t>
  </si>
  <si>
    <t>科目名称</t>
  </si>
  <si>
    <t>合 计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</si>
  <si>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</si>
  <si>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</si>
  <si>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</si>
  <si>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</si>
  <si>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</si>
  <si>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</si>
  <si>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</si>
  <si>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02</t>
  </si>
  <si>
    <t xml:space="preserve">  普通教育</t>
  </si>
  <si>
    <t xml:space="preserve">      02</t>
  </si>
  <si>
    <t xml:space="preserve">    小学教育</t>
  </si>
  <si>
    <t xml:space="preserve">      03</t>
  </si>
  <si>
    <t xml:space="preserve">    初中教育</t>
  </si>
  <si>
    <t>注：本表按支出功能分类填列，明细到类、款、项三级科目。</t>
  </si>
  <si>
    <t>附件4</t>
  </si>
  <si>
    <t>2026年财政拨款收支预算总表</t>
  </si>
  <si>
    <t>一、本年收入</t>
  </si>
  <si>
    <t>（一）一般公共预算拨款</t>
  </si>
  <si>
    <t>（二）政府性基金预算拨款</t>
  </si>
  <si>
    <t>（三）国有资本经营预算拨款</t>
  </si>
  <si>
    <t>二、上年财政结转结余</t>
  </si>
  <si>
    <t>二、年终结转结余</t>
  </si>
  <si>
    <t>附件5</t>
  </si>
  <si>
    <t xml:space="preserve"> 2026年财政拨款一般公共预算支出预算表</t>
  </si>
  <si>
    <t>合   计</t>
  </si>
  <si>
    <t>人员经费</t>
  </si>
  <si>
    <t>公用经费</t>
  </si>
  <si>
    <t>07</t>
  </si>
  <si>
    <t xml:space="preserve">   计划生育事务</t>
  </si>
  <si>
    <t>17</t>
  </si>
  <si>
    <t xml:space="preserve">      计划生育服务</t>
  </si>
  <si>
    <t xml:space="preserve"> </t>
  </si>
  <si>
    <t>附件6</t>
  </si>
  <si>
    <t xml:space="preserve"> 2026年财政拨款一般公共预算基本支出预算表</t>
  </si>
  <si>
    <t>部门预算支出经济分类</t>
  </si>
  <si>
    <t>本年一般公共预算基本支出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</si>
  <si>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</si>
  <si>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</si>
  <si>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</si>
  <si>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</si>
  <si>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</si>
  <si>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</si>
  <si>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</si>
  <si>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</si>
  <si>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</si>
  <si>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一幼</t>
  </si>
  <si>
    <t>小外</t>
  </si>
  <si>
    <t>社发局本级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</si>
  <si>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</si>
  <si>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</si>
  <si>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</si>
  <si>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</si>
  <si>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</si>
  <si>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</si>
  <si>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</si>
  <si>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</si>
  <si>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</si>
  <si>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</si>
  <si>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国内差旅费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</si>
  <si>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</si>
  <si>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</si>
  <si>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</si>
  <si>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</si>
  <si>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劳务费</t>
  </si>
  <si>
    <t xml:space="preserve">  委托业务费</t>
  </si>
  <si>
    <t xml:space="preserve">  其他交通费用（车补）</t>
  </si>
  <si>
    <t xml:space="preserve">  其他商品和服务支出（如零星宣传、慰问等）</t>
  </si>
  <si>
    <t xml:space="preserve">  资本性支出</t>
  </si>
  <si>
    <t xml:space="preserve">  办公设备购置</t>
  </si>
  <si>
    <t>注：本表按部门预算支出经济分类填列，明细到类、款两级科目。</t>
  </si>
  <si>
    <t>附件7</t>
  </si>
  <si>
    <t>2026年财政拨款政府性基金预算支出预算表</t>
  </si>
  <si>
    <t>本年政府性基金预算支出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</si>
  <si>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</si>
  <si>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附件8</t>
  </si>
  <si>
    <t>2026年财政拨款一般公共预算“三公”经费支出预算表</t>
  </si>
  <si>
    <t>“三公”经费合  计</t>
  </si>
  <si>
    <t>因公出国（境）费</t>
  </si>
  <si>
    <t>公务用车购置及运行费</t>
  </si>
  <si>
    <t>公务接待费</t>
  </si>
  <si>
    <t>小  计</t>
  </si>
  <si>
    <t>公务用车购置费</t>
  </si>
  <si>
    <t>公务用车运行费</t>
  </si>
  <si>
    <t>附件9</t>
  </si>
  <si>
    <t>2026年财政拨款政府采购预算表</t>
  </si>
  <si>
    <t>功能科目</t>
  </si>
  <si>
    <t>单位编码</t>
  </si>
  <si>
    <t>项目类别</t>
  </si>
  <si>
    <t>单位名称（项目名称）</t>
  </si>
  <si>
    <t>财政拨款</t>
  </si>
  <si>
    <t>备注</t>
  </si>
  <si>
    <t>2050202</t>
  </si>
  <si>
    <t>服务</t>
  </si>
  <si>
    <t>小外-公用经费</t>
  </si>
  <si>
    <t>往年已执行，本年预计支付210万元。</t>
  </si>
  <si>
    <t>货物</t>
  </si>
  <si>
    <t>主要用于采购办公室家具，预计总预算5.16万元，A4黑白打印机3台0.36万元。</t>
  </si>
  <si>
    <t>主要用于采购教室家具，预计总预算7.3385万元。往年已执行，支付尾款22.2029万元。</t>
  </si>
  <si>
    <t>附件10</t>
  </si>
  <si>
    <t>2026年国有资本经营预算支出情况表</t>
  </si>
  <si>
    <t>本年国有资本经营基金预算支出</t>
  </si>
  <si>
    <t>附件11</t>
  </si>
  <si>
    <t xml:space="preserve"> 2026年项目支出预算表</t>
  </si>
  <si>
    <t>类型</t>
  </si>
  <si>
    <t>项目名称</t>
  </si>
  <si>
    <t>项目单位</t>
  </si>
  <si>
    <t>本年拨款</t>
  </si>
  <si>
    <t>财政拨款结转结余</t>
  </si>
  <si>
    <t>财政专户
管理资金</t>
  </si>
  <si>
    <t>一般公共
预算</t>
  </si>
  <si>
    <t>政府性基金
预算</t>
  </si>
  <si>
    <t>国有资本
经营预算</t>
  </si>
  <si>
    <t>特定目标类</t>
  </si>
  <si>
    <t>小外-校园改造</t>
  </si>
  <si>
    <t>小外自有资金支出</t>
  </si>
  <si>
    <t>附件12</t>
  </si>
  <si>
    <t>2026年财政拨款政府购买服务预算表</t>
  </si>
  <si>
    <t>普适性目录</t>
  </si>
  <si>
    <t>备注（内容、期限）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</si>
</sst>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-&quot;$&quot;* #,##0_-;\-&quot;$&quot;* #,##0_-;_-&quot;$&quot;* &quot;-&quot;_-;_-@_-"/>
    <numFmt numFmtId="179" formatCode="_(&quot;$&quot;* #,##0.00_);_(&quot;$&quot;* \(#,##0.00\);_(&quot;$&quot;* &quot;-&quot;??_);_(@_)"/>
    <numFmt numFmtId="180" formatCode="\$#,##0.00;\(\$#,##0.00\)"/>
    <numFmt numFmtId="181" formatCode="\$#,##0;\(\$#,##0\)"/>
    <numFmt numFmtId="182" formatCode="yyyy&quot;年&quot;m&quot;月&quot;d&quot;日&quot;;@"/>
    <numFmt numFmtId="183" formatCode="_-* #,##0_$_-;\-* #,##0_$_-;_-* &quot;-&quot;_$_-;_-@_-"/>
    <numFmt numFmtId="184" formatCode="_-* #,##0.00_$_-;\-* #,##0.00_$_-;_-* &quot;-&quot;??_$_-;_-@_-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0;_琀"/>
    <numFmt numFmtId="188" formatCode="0.0"/>
    <numFmt numFmtId="189" formatCode="#,##0.00_ "/>
    <numFmt numFmtId="190" formatCode="#,##0.0"/>
    <numFmt numFmtId="191" formatCode=";;"/>
    <numFmt numFmtId="192" formatCode="0.00_ "/>
    <numFmt numFmtId="193" formatCode="0.0000_ "/>
    <numFmt numFmtId="194" formatCode="#,##0.000000"/>
    <numFmt numFmtId="195" formatCode="#,##0.0_ "/>
    <numFmt numFmtId="196" formatCode="#,##0.0000"/>
    <numFmt numFmtId="197" formatCode="* #,##0.00;* \-#,##0.00;* &quot;&quot;??;@"/>
    <numFmt numFmtId="198" formatCode="00"/>
  </numFmts>
  <fonts count="86">
    <font>
      <sz val="9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sz val="12"/>
      <name val="宋体"/>
      <charset val="134"/>
    </font>
    <font>
      <sz val="16"/>
      <name val="黑体"/>
      <charset val="134"/>
    </font>
    <font>
      <sz val="12"/>
      <color theme="1"/>
      <name val="宋体"/>
      <charset val="134"/>
    </font>
    <font>
      <sz val="20"/>
      <name val="黑体"/>
      <charset val="134"/>
    </font>
    <font>
      <sz val="15"/>
      <name val="宋体"/>
      <charset val="134"/>
    </font>
    <font>
      <sz val="12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21"/>
      <name val="楷体_GB2312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9"/>
      <color indexed="20"/>
      <name val="宋体"/>
      <charset val="134"/>
    </font>
    <font>
      <sz val="12"/>
      <color indexed="20"/>
      <name val="楷体_GB2312"/>
      <charset val="134"/>
    </font>
    <font>
      <sz val="12"/>
      <name val="Times New Roman"/>
      <charset val="134"/>
    </font>
    <font>
      <u/>
      <sz val="12"/>
      <color indexed="12"/>
      <name val="宋体"/>
      <charset val="134"/>
    </font>
    <font>
      <sz val="12"/>
      <name val="官帕眉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9"/>
      <color indexed="17"/>
      <name val="宋体"/>
      <charset val="134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2"/>
      <color indexed="8"/>
      <name val="宋体"/>
      <charset val="134"/>
    </font>
    <font>
      <sz val="12"/>
      <name val="Courier"/>
      <charset val="134"/>
    </font>
    <font>
      <sz val="11"/>
      <name val="ＭＳ Ｐゴシック"/>
      <charset val="134"/>
    </font>
    <font>
      <sz val="12"/>
      <name val="바탕체"/>
      <charset val="134"/>
    </font>
  </fonts>
  <fills count="7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6" fillId="52" borderId="0" applyNumberFormat="0" applyBorder="0" applyAlignment="0" applyProtection="0"/>
    <xf numFmtId="0" fontId="36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5" borderId="0" applyNumberFormat="0" applyBorder="0" applyAlignment="0" applyProtection="0"/>
    <xf numFmtId="0" fontId="36" fillId="52" borderId="0" applyNumberFormat="0" applyBorder="0" applyAlignment="0" applyProtection="0"/>
    <xf numFmtId="0" fontId="36" fillId="57" borderId="0" applyNumberFormat="0" applyBorder="0" applyAlignment="0" applyProtection="0"/>
    <xf numFmtId="0" fontId="35" fillId="61" borderId="0" applyNumberFormat="0" applyBorder="0" applyAlignment="0" applyProtection="0"/>
    <xf numFmtId="0" fontId="35" fillId="62" borderId="0" applyNumberFormat="0" applyBorder="0" applyAlignment="0" applyProtection="0"/>
    <xf numFmtId="0" fontId="36" fillId="52" borderId="0" applyNumberFormat="0" applyBorder="0" applyAlignment="0" applyProtection="0"/>
    <xf numFmtId="0" fontId="36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63" borderId="0" applyNumberFormat="0" applyBorder="0" applyAlignment="0" applyProtection="0"/>
    <xf numFmtId="0" fontId="36" fillId="52" borderId="0" applyNumberFormat="0" applyBorder="0" applyAlignment="0" applyProtection="0"/>
    <xf numFmtId="0" fontId="36" fillId="64" borderId="0" applyNumberFormat="0" applyBorder="0" applyAlignment="0" applyProtection="0"/>
    <xf numFmtId="0" fontId="35" fillId="65" borderId="0" applyNumberFormat="0" applyBorder="0" applyAlignment="0" applyProtection="0"/>
    <xf numFmtId="0" fontId="35" fillId="66" borderId="0" applyNumberFormat="0" applyBorder="0" applyAlignment="0" applyProtection="0"/>
    <xf numFmtId="0" fontId="37" fillId="38" borderId="0" applyNumberFormat="0" applyBorder="0" applyAlignment="0" applyProtection="0">
      <alignment vertical="center"/>
    </xf>
    <xf numFmtId="176" fontId="38" fillId="0" borderId="0" applyFill="0" applyBorder="0" applyAlignment="0"/>
    <xf numFmtId="0" fontId="39" fillId="33" borderId="15" applyNumberFormat="0" applyAlignment="0" applyProtection="0">
      <alignment vertical="center"/>
    </xf>
    <xf numFmtId="0" fontId="40" fillId="67" borderId="16" applyNumberFormat="0" applyAlignment="0" applyProtection="0">
      <alignment vertical="center"/>
    </xf>
    <xf numFmtId="0" fontId="41" fillId="0" borderId="0" applyProtection="0">
      <alignment vertical="center"/>
    </xf>
    <xf numFmtId="41" fontId="31" fillId="0" borderId="0" applyFont="0" applyFill="0" applyBorder="0" applyAlignment="0" applyProtection="0"/>
    <xf numFmtId="177" fontId="42" fillId="0" borderId="0"/>
    <xf numFmtId="43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42" fillId="0" borderId="0"/>
    <xf numFmtId="0" fontId="43" fillId="0" borderId="0" applyProtection="0"/>
    <xf numFmtId="181" fontId="42" fillId="0" borderId="0"/>
    <xf numFmtId="0" fontId="44" fillId="0" borderId="0" applyNumberFormat="0" applyFill="0" applyBorder="0" applyAlignment="0" applyProtection="0">
      <alignment vertical="center"/>
    </xf>
    <xf numFmtId="2" fontId="43" fillId="0" borderId="0" applyProtection="0"/>
    <xf numFmtId="0" fontId="45" fillId="39" borderId="0" applyNumberFormat="0" applyBorder="0" applyAlignment="0" applyProtection="0">
      <alignment vertical="center"/>
    </xf>
    <xf numFmtId="38" fontId="46" fillId="41" borderId="0" applyBorder="0" applyAlignment="0" applyProtection="0"/>
    <xf numFmtId="0" fontId="47" fillId="0" borderId="17" applyNumberFormat="0" applyAlignment="0" applyProtection="0">
      <alignment horizontal="left" vertical="center"/>
    </xf>
    <xf numFmtId="0" fontId="47" fillId="0" borderId="18">
      <alignment horizontal="left"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Protection="0"/>
    <xf numFmtId="0" fontId="47" fillId="0" borderId="0" applyProtection="0"/>
    <xf numFmtId="0" fontId="52" fillId="34" borderId="15" applyNumberFormat="0" applyAlignment="0" applyProtection="0">
      <alignment vertical="center"/>
    </xf>
    <xf numFmtId="10" fontId="46" fillId="33" borderId="2" applyBorder="0" applyAlignment="0" applyProtection="0"/>
    <xf numFmtId="0" fontId="52" fillId="34" borderId="15" applyNumberFormat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37" fontId="55" fillId="0" borderId="0"/>
    <xf numFmtId="0" fontId="56" fillId="0" borderId="0"/>
    <xf numFmtId="0" fontId="57" fillId="0" borderId="0"/>
    <xf numFmtId="0" fontId="58" fillId="0" borderId="0"/>
    <xf numFmtId="0" fontId="32" fillId="35" borderId="23" applyNumberFormat="0" applyFont="0" applyAlignment="0" applyProtection="0">
      <alignment vertical="center"/>
    </xf>
    <xf numFmtId="0" fontId="59" fillId="33" borderId="24" applyNumberFormat="0" applyAlignment="0" applyProtection="0">
      <alignment vertical="center"/>
    </xf>
    <xf numFmtId="10" fontId="31" fillId="0" borderId="0" applyFont="0" applyFill="0" applyBorder="0" applyAlignment="0" applyProtection="0"/>
    <xf numFmtId="1" fontId="31" fillId="0" borderId="0"/>
    <xf numFmtId="0" fontId="3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43" fillId="0" borderId="25" applyProtection="0"/>
    <xf numFmtId="0" fontId="61" fillId="0" borderId="0" applyNumberFormat="0" applyFill="0" applyBorder="0" applyAlignment="0" applyProtection="0">
      <alignment vertical="center"/>
    </xf>
    <xf numFmtId="9" fontId="6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>
      <alignment horizontal="centerContinuous" vertical="center"/>
    </xf>
    <xf numFmtId="0" fontId="10" fillId="0" borderId="2">
      <alignment horizontal="distributed" vertical="center" wrapText="1"/>
    </xf>
    <xf numFmtId="0" fontId="37" fillId="38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9" fillId="64" borderId="0" applyNumberFormat="0" applyBorder="0" applyAlignment="0" applyProtection="0"/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37" fillId="38" borderId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3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68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0" fillId="0" borderId="0"/>
    <xf numFmtId="0" fontId="3" fillId="0" borderId="0"/>
    <xf numFmtId="0" fontId="0" fillId="0" borderId="0"/>
    <xf numFmtId="0" fontId="3" fillId="0" borderId="0"/>
    <xf numFmtId="0" fontId="72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2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74" fillId="0" borderId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5" fillId="39" borderId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4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76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28" applyNumberFormat="0" applyFill="0" applyAlignment="0" applyProtection="0">
      <alignment vertical="center"/>
    </xf>
    <xf numFmtId="182" fontId="62" fillId="0" borderId="0" applyFont="0" applyFill="0" applyBorder="0" applyAlignment="0" applyProtection="0"/>
    <xf numFmtId="0" fontId="39" fillId="41" borderId="15" applyNumberFormat="0" applyAlignment="0" applyProtection="0">
      <alignment vertical="center"/>
    </xf>
    <xf numFmtId="0" fontId="81" fillId="67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183" fontId="72" fillId="0" borderId="0" applyFont="0" applyFill="0" applyBorder="0" applyAlignment="0" applyProtection="0"/>
    <xf numFmtId="184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6" fontId="72" fillId="0" borderId="0" applyFont="0" applyFill="0" applyBorder="0" applyAlignment="0" applyProtection="0"/>
    <xf numFmtId="0" fontId="42" fillId="0" borderId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187" fontId="6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4" fillId="0" borderId="0"/>
    <xf numFmtId="0" fontId="82" fillId="69" borderId="0" applyNumberFormat="0" applyBorder="0" applyAlignment="0" applyProtection="0"/>
    <xf numFmtId="0" fontId="82" fillId="70" borderId="0" applyNumberFormat="0" applyBorder="0" applyAlignment="0" applyProtection="0"/>
    <xf numFmtId="0" fontId="82" fillId="71" borderId="0" applyNumberFormat="0" applyBorder="0" applyAlignment="0" applyProtection="0"/>
    <xf numFmtId="0" fontId="34" fillId="72" borderId="0" applyNumberFormat="0" applyBorder="0" applyAlignment="0" applyProtection="0">
      <alignment vertical="center"/>
    </xf>
    <xf numFmtId="0" fontId="34" fillId="73" borderId="0" applyNumberFormat="0" applyBorder="0" applyAlignment="0" applyProtection="0">
      <alignment vertical="center"/>
    </xf>
    <xf numFmtId="0" fontId="34" fillId="7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2" fillId="34" borderId="15" applyNumberFormat="0" applyAlignment="0" applyProtection="0">
      <alignment vertical="center"/>
    </xf>
    <xf numFmtId="1" fontId="10" fillId="0" borderId="2">
      <alignment vertical="center"/>
      <protection locked="0"/>
    </xf>
    <xf numFmtId="0" fontId="83" fillId="0" borderId="0"/>
    <xf numFmtId="188" fontId="10" fillId="0" borderId="2">
      <alignment vertical="center"/>
      <protection locked="0"/>
    </xf>
    <xf numFmtId="0" fontId="31" fillId="0" borderId="0"/>
    <xf numFmtId="0" fontId="3" fillId="35" borderId="23" applyNumberFormat="0" applyFont="0" applyAlignment="0" applyProtection="0">
      <alignment vertical="center"/>
    </xf>
    <xf numFmtId="38" fontId="84" fillId="0" borderId="0" applyFont="0" applyFill="0" applyBorder="0" applyAlignment="0" applyProtection="0"/>
    <xf numFmtId="4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/>
  </cellStyleXfs>
  <cellXfs count="148">
    <xf numFmtId="0" fontId="0" fillId="0" borderId="0" xfId="0"/>
    <xf numFmtId="0" fontId="1" fillId="0" borderId="0" xfId="472" applyFont="1" applyAlignment="1">
      <alignment horizontal="center" vertical="center"/>
    </xf>
    <xf numFmtId="0" fontId="2" fillId="0" borderId="0" xfId="472" applyFont="1" applyAlignment="1">
      <alignment horizontal="center" vertical="top"/>
    </xf>
    <xf numFmtId="0" fontId="3" fillId="0" borderId="0" xfId="472" applyFont="1" applyAlignment="1">
      <alignment horizontal="right"/>
    </xf>
    <xf numFmtId="0" fontId="3" fillId="0" borderId="0" xfId="472" applyFont="1"/>
    <xf numFmtId="189" fontId="1" fillId="0" borderId="0" xfId="472" applyNumberFormat="1" applyFont="1" applyAlignment="1">
      <alignment horizontal="center" vertical="center"/>
    </xf>
    <xf numFmtId="0" fontId="0" fillId="0" borderId="0" xfId="472"/>
    <xf numFmtId="0" fontId="4" fillId="0" borderId="0" xfId="472" applyFont="1"/>
    <xf numFmtId="189" fontId="2" fillId="0" borderId="0" xfId="472" applyNumberFormat="1" applyFont="1" applyAlignment="1">
      <alignment horizontal="center" vertical="top"/>
    </xf>
    <xf numFmtId="0" fontId="3" fillId="0" borderId="0" xfId="472" applyFont="1" applyAlignment="1">
      <alignment horizontal="left"/>
    </xf>
    <xf numFmtId="189" fontId="3" fillId="0" borderId="0" xfId="472" applyNumberFormat="1" applyFont="1" applyAlignment="1">
      <alignment horizontal="center"/>
    </xf>
    <xf numFmtId="0" fontId="3" fillId="0" borderId="1" xfId="472" applyFont="1" applyBorder="1" applyAlignment="1">
      <alignment horizontal="center" vertical="center" wrapText="1"/>
    </xf>
    <xf numFmtId="0" fontId="3" fillId="0" borderId="2" xfId="472" applyFont="1" applyBorder="1" applyAlignment="1">
      <alignment horizontal="center" vertical="center" wrapText="1"/>
    </xf>
    <xf numFmtId="189" fontId="3" fillId="0" borderId="2" xfId="472" applyNumberFormat="1" applyFont="1" applyBorder="1" applyAlignment="1">
      <alignment horizontal="center" vertical="center" wrapText="1"/>
    </xf>
    <xf numFmtId="0" fontId="3" fillId="0" borderId="2" xfId="472" applyFont="1" applyBorder="1" applyAlignment="1">
      <alignment horizontal="center" vertical="center"/>
    </xf>
    <xf numFmtId="0" fontId="3" fillId="0" borderId="0" xfId="472" applyFont="1" applyAlignment="1">
      <alignment horizontal="center" vertical="center"/>
    </xf>
    <xf numFmtId="190" fontId="3" fillId="0" borderId="3" xfId="472" applyNumberFormat="1" applyFont="1" applyBorder="1" applyAlignment="1">
      <alignment horizontal="center" vertical="center" wrapText="1"/>
    </xf>
    <xf numFmtId="190" fontId="3" fillId="0" borderId="2" xfId="472" applyNumberFormat="1" applyFont="1" applyBorder="1" applyAlignment="1">
      <alignment horizontal="center" vertical="center" wrapText="1"/>
    </xf>
    <xf numFmtId="189" fontId="3" fillId="0" borderId="2" xfId="810" applyNumberFormat="1" applyFont="1" applyFill="1" applyBorder="1" applyAlignment="1" applyProtection="1">
      <alignment horizontal="center" vertical="center" wrapText="1"/>
    </xf>
    <xf numFmtId="0" fontId="5" fillId="0" borderId="2" xfId="472" applyFont="1" applyBorder="1" applyAlignment="1">
      <alignment horizontal="center" vertical="center" wrapText="1"/>
    </xf>
    <xf numFmtId="189" fontId="3" fillId="0" borderId="2" xfId="810" applyNumberFormat="1" applyFont="1" applyFill="1" applyBorder="1" applyAlignment="1">
      <alignment horizontal="center" vertical="center"/>
    </xf>
    <xf numFmtId="0" fontId="3" fillId="0" borderId="3" xfId="472" applyFont="1" applyBorder="1" applyAlignment="1">
      <alignment horizontal="center" vertical="center" wrapText="1"/>
    </xf>
    <xf numFmtId="0" fontId="3" fillId="0" borderId="0" xfId="478" applyFont="1"/>
    <xf numFmtId="0" fontId="0" fillId="0" borderId="0" xfId="478"/>
    <xf numFmtId="0" fontId="0" fillId="0" borderId="0" xfId="478" applyAlignment="1">
      <alignment vertical="center"/>
    </xf>
    <xf numFmtId="0" fontId="4" fillId="0" borderId="0" xfId="478" applyFont="1"/>
    <xf numFmtId="0" fontId="4" fillId="0" borderId="0" xfId="478" applyFont="1" applyAlignment="1">
      <alignment vertical="center"/>
    </xf>
    <xf numFmtId="0" fontId="6" fillId="0" borderId="0" xfId="496" applyFont="1" applyAlignment="1">
      <alignment horizontal="center" vertical="center"/>
    </xf>
    <xf numFmtId="0" fontId="3" fillId="0" borderId="0" xfId="478" applyFont="1" applyAlignment="1">
      <alignment vertical="center"/>
    </xf>
    <xf numFmtId="0" fontId="7" fillId="0" borderId="0" xfId="496" applyFont="1" applyAlignment="1">
      <alignment horizontal="center"/>
    </xf>
    <xf numFmtId="0" fontId="3" fillId="0" borderId="2" xfId="478" applyFont="1" applyBorder="1" applyAlignment="1">
      <alignment horizontal="center" vertical="center"/>
    </xf>
    <xf numFmtId="0" fontId="3" fillId="0" borderId="2" xfId="478" applyFont="1" applyBorder="1" applyAlignment="1">
      <alignment horizontal="center" vertical="center" wrapText="1"/>
    </xf>
    <xf numFmtId="0" fontId="3" fillId="0" borderId="2" xfId="478" applyFont="1" applyBorder="1" applyAlignment="1">
      <alignment vertical="center"/>
    </xf>
    <xf numFmtId="0" fontId="3" fillId="0" borderId="2" xfId="478" applyFont="1" applyBorder="1" applyAlignment="1">
      <alignment vertical="center" wrapText="1"/>
    </xf>
    <xf numFmtId="43" fontId="3" fillId="0" borderId="2" xfId="478" applyNumberFormat="1" applyFont="1" applyBorder="1" applyAlignment="1">
      <alignment vertical="center"/>
    </xf>
    <xf numFmtId="0" fontId="0" fillId="0" borderId="2" xfId="478" applyBorder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91" fontId="3" fillId="0" borderId="2" xfId="0" applyNumberFormat="1" applyFont="1" applyBorder="1" applyAlignment="1">
      <alignment horizontal="left" vertical="center" wrapText="1"/>
    </xf>
    <xf numFmtId="43" fontId="3" fillId="0" borderId="3" xfId="0" applyNumberFormat="1" applyFont="1" applyBorder="1" applyAlignment="1">
      <alignment horizontal="right" vertical="center" wrapText="1"/>
    </xf>
    <xf numFmtId="4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191" fontId="3" fillId="0" borderId="2" xfId="0" applyNumberFormat="1" applyFont="1" applyBorder="1" applyAlignment="1">
      <alignment horizontal="center" vertical="center" wrapText="1"/>
    </xf>
    <xf numFmtId="190" fontId="3" fillId="0" borderId="3" xfId="0" applyNumberFormat="1" applyFont="1" applyBorder="1" applyAlignment="1">
      <alignment horizontal="right" vertical="center" wrapText="1"/>
    </xf>
    <xf numFmtId="190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" fillId="0" borderId="0" xfId="472" applyFont="1" applyAlignment="1">
      <alignment horizontal="right" vertical="center"/>
    </xf>
    <xf numFmtId="49" fontId="3" fillId="0" borderId="2" xfId="472" applyNumberFormat="1" applyFont="1" applyBorder="1" applyAlignment="1">
      <alignment horizontal="center" vertical="center" wrapText="1"/>
    </xf>
    <xf numFmtId="192" fontId="3" fillId="0" borderId="2" xfId="472" applyNumberFormat="1" applyFont="1" applyBorder="1" applyAlignment="1">
      <alignment horizontal="center" vertical="center" wrapText="1"/>
    </xf>
    <xf numFmtId="0" fontId="3" fillId="0" borderId="2" xfId="472" applyFont="1" applyBorder="1" applyAlignment="1">
      <alignment horizontal="left" vertical="center" wrapText="1"/>
    </xf>
    <xf numFmtId="191" fontId="3" fillId="0" borderId="2" xfId="472" applyNumberFormat="1" applyFont="1" applyBorder="1" applyAlignment="1">
      <alignment horizontal="center" vertical="center" wrapText="1"/>
    </xf>
    <xf numFmtId="190" fontId="3" fillId="0" borderId="3" xfId="472" applyNumberFormat="1" applyFont="1" applyBorder="1" applyAlignment="1">
      <alignment horizontal="right" vertical="center" wrapText="1"/>
    </xf>
    <xf numFmtId="190" fontId="3" fillId="0" borderId="2" xfId="468" applyNumberFormat="1" applyBorder="1" applyAlignment="1">
      <alignment horizontal="center" vertical="center" wrapText="1"/>
    </xf>
    <xf numFmtId="2" fontId="3" fillId="0" borderId="2" xfId="468" applyNumberFormat="1" applyBorder="1" applyAlignment="1">
      <alignment horizontal="center" vertical="center" wrapText="1"/>
    </xf>
    <xf numFmtId="0" fontId="1" fillId="0" borderId="2" xfId="472" applyFont="1" applyBorder="1" applyAlignment="1">
      <alignment horizontal="center" vertical="center"/>
    </xf>
    <xf numFmtId="0" fontId="3" fillId="0" borderId="0" xfId="496"/>
    <xf numFmtId="0" fontId="6" fillId="0" borderId="0" xfId="496" applyFont="1" applyAlignment="1">
      <alignment vertical="center"/>
    </xf>
    <xf numFmtId="0" fontId="7" fillId="0" borderId="0" xfId="496" applyFont="1"/>
    <xf numFmtId="0" fontId="7" fillId="0" borderId="0" xfId="496" applyFont="1" applyAlignment="1">
      <alignment horizontal="right"/>
    </xf>
    <xf numFmtId="0" fontId="7" fillId="0" borderId="2" xfId="496" applyFont="1" applyBorder="1" applyAlignment="1">
      <alignment horizontal="center" vertical="center" wrapText="1"/>
    </xf>
    <xf numFmtId="0" fontId="7" fillId="0" borderId="2" xfId="496" applyFont="1" applyBorder="1" applyAlignment="1">
      <alignment horizontal="center" vertical="center"/>
    </xf>
    <xf numFmtId="0" fontId="7" fillId="0" borderId="0" xfId="496" applyFont="1" applyAlignment="1">
      <alignment horizontal="center" vertical="center" wrapText="1"/>
    </xf>
    <xf numFmtId="0" fontId="7" fillId="0" borderId="0" xfId="496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 wrapText="1"/>
    </xf>
    <xf numFmtId="192" fontId="3" fillId="0" borderId="2" xfId="0" applyNumberFormat="1" applyFont="1" applyBorder="1" applyAlignment="1">
      <alignment horizontal="right" vertical="center" wrapText="1"/>
    </xf>
    <xf numFmtId="190" fontId="3" fillId="0" borderId="0" xfId="0" applyNumberFormat="1" applyFont="1" applyAlignment="1">
      <alignment horizontal="right" vertical="center" wrapText="1"/>
    </xf>
    <xf numFmtId="189" fontId="3" fillId="0" borderId="2" xfId="0" applyNumberFormat="1" applyFont="1" applyBorder="1" applyAlignment="1">
      <alignment horizontal="right" vertical="center" wrapText="1"/>
    </xf>
    <xf numFmtId="192" fontId="8" fillId="0" borderId="2" xfId="0" applyNumberFormat="1" applyFont="1" applyBorder="1" applyAlignment="1">
      <alignment horizontal="right" vertical="center" wrapText="1"/>
    </xf>
    <xf numFmtId="193" fontId="8" fillId="0" borderId="2" xfId="0" applyNumberFormat="1" applyFont="1" applyBorder="1" applyAlignment="1">
      <alignment horizontal="right" vertical="center" wrapText="1"/>
    </xf>
    <xf numFmtId="192" fontId="1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 wrapText="1"/>
    </xf>
    <xf numFmtId="194" fontId="3" fillId="0" borderId="2" xfId="0" applyNumberFormat="1" applyFont="1" applyBorder="1" applyAlignment="1">
      <alignment horizontal="right" vertical="center" wrapText="1"/>
    </xf>
    <xf numFmtId="192" fontId="4" fillId="0" borderId="0" xfId="0" applyNumberFormat="1" applyFont="1"/>
    <xf numFmtId="192" fontId="2" fillId="0" borderId="0" xfId="0" applyNumberFormat="1" applyFont="1" applyAlignment="1">
      <alignment horizontal="centerContinuous" vertical="top"/>
    </xf>
    <xf numFmtId="192" fontId="3" fillId="0" borderId="0" xfId="0" applyNumberFormat="1" applyFont="1" applyAlignment="1">
      <alignment horizontal="right"/>
    </xf>
    <xf numFmtId="19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191" fontId="9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91" fontId="10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192" fontId="3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195" fontId="3" fillId="0" borderId="2" xfId="0" applyNumberFormat="1" applyFont="1" applyBorder="1" applyAlignment="1">
      <alignment horizontal="center" vertical="center" wrapText="1"/>
    </xf>
    <xf numFmtId="190" fontId="3" fillId="0" borderId="2" xfId="0" applyNumberFormat="1" applyFont="1" applyBorder="1" applyAlignment="1">
      <alignment horizontal="left" vertical="center" wrapText="1"/>
    </xf>
    <xf numFmtId="192" fontId="3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vertical="center"/>
    </xf>
    <xf numFmtId="190" fontId="3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3"/>
    </xf>
    <xf numFmtId="196" fontId="3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190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472" applyFont="1" applyAlignment="1">
      <alignment horizontal="right" vertical="top"/>
    </xf>
    <xf numFmtId="0" fontId="3" fillId="0" borderId="0" xfId="472" applyFont="1" applyAlignment="1">
      <alignment vertical="center"/>
    </xf>
    <xf numFmtId="0" fontId="1" fillId="0" borderId="0" xfId="472" applyFont="1" applyAlignment="1">
      <alignment horizontal="left" vertical="center"/>
    </xf>
    <xf numFmtId="197" fontId="1" fillId="0" borderId="0" xfId="472" applyNumberFormat="1" applyFont="1" applyAlignment="1">
      <alignment horizontal="center" vertical="center"/>
    </xf>
    <xf numFmtId="0" fontId="2" fillId="0" borderId="0" xfId="472" applyFont="1" applyAlignment="1">
      <alignment horizontal="centerContinuous" vertical="top"/>
    </xf>
    <xf numFmtId="197" fontId="2" fillId="0" borderId="0" xfId="472" applyNumberFormat="1" applyFont="1" applyAlignment="1">
      <alignment horizontal="centerContinuous" vertical="top"/>
    </xf>
    <xf numFmtId="49" fontId="2" fillId="0" borderId="0" xfId="472" applyNumberFormat="1" applyFont="1" applyAlignment="1">
      <alignment horizontal="center" vertical="top"/>
    </xf>
    <xf numFmtId="0" fontId="3" fillId="0" borderId="2" xfId="472" applyFont="1" applyBorder="1" applyAlignment="1">
      <alignment vertical="center" wrapText="1"/>
    </xf>
    <xf numFmtId="0" fontId="3" fillId="0" borderId="2" xfId="472" applyFont="1" applyBorder="1" applyAlignment="1">
      <alignment vertical="center"/>
    </xf>
    <xf numFmtId="43" fontId="3" fillId="0" borderId="2" xfId="472" applyNumberFormat="1" applyFont="1" applyBorder="1" applyAlignment="1">
      <alignment horizontal="right" vertical="center" wrapText="1"/>
    </xf>
    <xf numFmtId="43" fontId="3" fillId="0" borderId="2" xfId="472" applyNumberFormat="1" applyFont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right" vertical="center" wrapText="1"/>
    </xf>
    <xf numFmtId="43" fontId="3" fillId="0" borderId="2" xfId="472" applyNumberFormat="1" applyFont="1" applyFill="1" applyBorder="1" applyAlignment="1">
      <alignment horizontal="center" vertical="center" wrapText="1"/>
    </xf>
    <xf numFmtId="49" fontId="3" fillId="0" borderId="2" xfId="472" applyNumberFormat="1" applyFont="1" applyBorder="1" applyAlignment="1">
      <alignment horizontal="right" vertical="center" wrapText="1"/>
    </xf>
    <xf numFmtId="0" fontId="3" fillId="0" borderId="5" xfId="472" applyFont="1" applyBorder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center" vertical="center" wrapText="1"/>
    </xf>
    <xf numFmtId="197" fontId="1" fillId="0" borderId="0" xfId="0" applyNumberFormat="1" applyFont="1" applyAlignment="1">
      <alignment vertical="center"/>
    </xf>
    <xf numFmtId="195" fontId="1" fillId="0" borderId="0" xfId="0" applyNumberFormat="1" applyFont="1" applyAlignment="1">
      <alignment horizontal="right" vertical="top"/>
    </xf>
    <xf numFmtId="198" fontId="2" fillId="0" borderId="0" xfId="0" applyNumberFormat="1" applyFont="1" applyAlignment="1">
      <alignment horizontal="center" vertical="top"/>
    </xf>
    <xf numFmtId="195" fontId="3" fillId="0" borderId="0" xfId="0" applyNumberFormat="1" applyFont="1" applyAlignment="1">
      <alignment horizontal="left"/>
    </xf>
    <xf numFmtId="195" fontId="3" fillId="0" borderId="0" xfId="0" applyNumberFormat="1" applyFont="1" applyAlignment="1">
      <alignment horizontal="right"/>
    </xf>
    <xf numFmtId="195" fontId="0" fillId="0" borderId="2" xfId="0" applyNumberFormat="1" applyBorder="1" applyAlignment="1">
      <alignment horizontal="center" vertical="center" wrapText="1"/>
    </xf>
    <xf numFmtId="195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95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5" fontId="0" fillId="0" borderId="1" xfId="0" applyNumberFormat="1" applyBorder="1" applyAlignment="1">
      <alignment vertical="center" wrapText="1"/>
    </xf>
    <xf numFmtId="197" fontId="0" fillId="0" borderId="1" xfId="0" applyNumberFormat="1" applyBorder="1" applyAlignment="1">
      <alignment vertical="center" wrapText="1"/>
    </xf>
    <xf numFmtId="192" fontId="3" fillId="0" borderId="0" xfId="0" applyNumberFormat="1" applyFont="1"/>
    <xf numFmtId="190" fontId="3" fillId="0" borderId="2" xfId="0" applyNumberFormat="1" applyFont="1" applyBorder="1" applyAlignment="1">
      <alignment horizontal="center" vertical="center" wrapText="1"/>
    </xf>
    <xf numFmtId="190" fontId="0" fillId="0" borderId="4" xfId="0" applyNumberFormat="1" applyBorder="1" applyAlignment="1">
      <alignment horizontal="center" vertical="center" wrapText="1"/>
    </xf>
    <xf numFmtId="190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192" fontId="3" fillId="0" borderId="2" xfId="0" applyNumberFormat="1" applyFont="1" applyBorder="1" applyAlignment="1">
      <alignment vertical="center" wrapText="1"/>
    </xf>
  </cellXfs>
  <cellStyles count="8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_ET_STYLE_NoName_00_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强调文字颜色 1 2" xfId="57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强调文字颜色 1 2" xfId="69"/>
    <cellStyle name="40% - 强调文字颜色 2 2" xfId="70"/>
    <cellStyle name="40% - 强调文字颜色 3 2" xfId="71"/>
    <cellStyle name="40% - 强调文字颜色 4 2" xfId="72"/>
    <cellStyle name="40% - 强调文字颜色 5 2" xfId="73"/>
    <cellStyle name="40% - 强调文字颜色 6 2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强调文字颜色 1 2" xfId="81"/>
    <cellStyle name="60% - 强调文字颜色 2 2" xfId="82"/>
    <cellStyle name="60% - 强调文字颜色 3 2" xfId="83"/>
    <cellStyle name="60% - 强调文字颜色 4 2" xfId="84"/>
    <cellStyle name="60% - 强调文字颜色 5 2" xfId="85"/>
    <cellStyle name="60% - 强调文字颜色 6 2" xfId="86"/>
    <cellStyle name="Accent1" xfId="87"/>
    <cellStyle name="Accent1 - 20%" xfId="88"/>
    <cellStyle name="Accent1 - 40%" xfId="89"/>
    <cellStyle name="Accent1 - 60%" xfId="90"/>
    <cellStyle name="Accent1_2006年33甘肃" xfId="91"/>
    <cellStyle name="Accent2" xfId="92"/>
    <cellStyle name="Accent2 - 20%" xfId="93"/>
    <cellStyle name="Accent2 - 40%" xfId="94"/>
    <cellStyle name="Accent2 - 60%" xfId="95"/>
    <cellStyle name="Accent2_2006年33甘肃" xfId="96"/>
    <cellStyle name="Accent3" xfId="97"/>
    <cellStyle name="Accent3 - 20%" xfId="98"/>
    <cellStyle name="Accent3 - 40%" xfId="99"/>
    <cellStyle name="Accent3 - 60%" xfId="100"/>
    <cellStyle name="Accent3_2006年33甘肃" xfId="101"/>
    <cellStyle name="Accent4" xfId="102"/>
    <cellStyle name="Accent4 - 20%" xfId="103"/>
    <cellStyle name="Accent4 - 40%" xfId="104"/>
    <cellStyle name="Accent4 - 60%" xfId="105"/>
    <cellStyle name="Accent5" xfId="106"/>
    <cellStyle name="Accent5 - 20%" xfId="107"/>
    <cellStyle name="Accent5 - 40%" xfId="108"/>
    <cellStyle name="Accent5 - 60%" xfId="109"/>
    <cellStyle name="Accent6" xfId="110"/>
    <cellStyle name="Accent6 - 20%" xfId="111"/>
    <cellStyle name="Accent6 - 40%" xfId="112"/>
    <cellStyle name="Accent6 - 60%" xfId="113"/>
    <cellStyle name="Accent6_2006年33甘肃" xfId="114"/>
    <cellStyle name="Bad" xfId="115"/>
    <cellStyle name="Calc Currency (0)" xfId="116"/>
    <cellStyle name="Calculation" xfId="117"/>
    <cellStyle name="Check Cell" xfId="118"/>
    <cellStyle name="ColLevel_0" xfId="119"/>
    <cellStyle name="Comma [0]" xfId="120"/>
    <cellStyle name="comma zerodec" xfId="121"/>
    <cellStyle name="Comma_1995" xfId="122"/>
    <cellStyle name="Currency [0]" xfId="123"/>
    <cellStyle name="Currency_1995" xfId="124"/>
    <cellStyle name="Currency1" xfId="125"/>
    <cellStyle name="Date" xfId="126"/>
    <cellStyle name="Dollar (zero dec)" xfId="127"/>
    <cellStyle name="Explanatory Text" xfId="128"/>
    <cellStyle name="Fixed" xfId="129"/>
    <cellStyle name="Good" xfId="130"/>
    <cellStyle name="Grey" xfId="131"/>
    <cellStyle name="Header1" xfId="132"/>
    <cellStyle name="Header2" xfId="133"/>
    <cellStyle name="Heading 1" xfId="134"/>
    <cellStyle name="Heading 2" xfId="135"/>
    <cellStyle name="Heading 3" xfId="136"/>
    <cellStyle name="Heading 4" xfId="137"/>
    <cellStyle name="HEADING1" xfId="138"/>
    <cellStyle name="HEADING2" xfId="139"/>
    <cellStyle name="Input" xfId="140"/>
    <cellStyle name="Input [yellow]" xfId="141"/>
    <cellStyle name="Input_20121229 提供执行转移支付" xfId="142"/>
    <cellStyle name="Linked Cell" xfId="143"/>
    <cellStyle name="Neutral" xfId="144"/>
    <cellStyle name="no dec" xfId="145"/>
    <cellStyle name="Norma,_laroux_4_营业在建 (2)_E21" xfId="146"/>
    <cellStyle name="Normal - Style1" xfId="147"/>
    <cellStyle name="Normal_#10-Headcount" xfId="148"/>
    <cellStyle name="Note" xfId="149"/>
    <cellStyle name="Output" xfId="150"/>
    <cellStyle name="Percent [2]" xfId="151"/>
    <cellStyle name="Percent_laroux" xfId="152"/>
    <cellStyle name="RowLevel_0" xfId="153"/>
    <cellStyle name="Title" xfId="154"/>
    <cellStyle name="Total" xfId="155"/>
    <cellStyle name="Warning Text" xfId="156"/>
    <cellStyle name="百分比 2" xfId="157"/>
    <cellStyle name="百分比 3" xfId="158"/>
    <cellStyle name="百分比 4" xfId="159"/>
    <cellStyle name="百分比 5" xfId="160"/>
    <cellStyle name="标题 1 2" xfId="161"/>
    <cellStyle name="标题 2 2" xfId="162"/>
    <cellStyle name="标题 3 2" xfId="163"/>
    <cellStyle name="标题 4 2" xfId="164"/>
    <cellStyle name="标题 5" xfId="165"/>
    <cellStyle name="表标题" xfId="166"/>
    <cellStyle name="差 2" xfId="167"/>
    <cellStyle name="差_00省级(打印)" xfId="168"/>
    <cellStyle name="差_03昭通" xfId="169"/>
    <cellStyle name="差_0502通海县" xfId="170"/>
    <cellStyle name="差_05潍坊" xfId="171"/>
    <cellStyle name="差_0605石屏县" xfId="172"/>
    <cellStyle name="差_0605石屏县_财力性转移支付2010年预算参考数" xfId="173"/>
    <cellStyle name="差_07临沂" xfId="174"/>
    <cellStyle name="差_09黑龙江" xfId="175"/>
    <cellStyle name="差_09黑龙江_财力性转移支付2010年预算参考数" xfId="176"/>
    <cellStyle name="差_1" xfId="177"/>
    <cellStyle name="差_1_财力性转移支付2010年预算参考数" xfId="178"/>
    <cellStyle name="差_1110洱源县" xfId="179"/>
    <cellStyle name="差_1110洱源县_财力性转移支付2010年预算参考数" xfId="180"/>
    <cellStyle name="差_11大理" xfId="181"/>
    <cellStyle name="差_11大理_财力性转移支付2010年预算参考数" xfId="182"/>
    <cellStyle name="差_12滨州" xfId="183"/>
    <cellStyle name="差_12滨州_财力性转移支付2010年预算参考数" xfId="184"/>
    <cellStyle name="差_14安徽" xfId="185"/>
    <cellStyle name="差_14安徽_财力性转移支付2010年预算参考数" xfId="186"/>
    <cellStyle name="差_2" xfId="187"/>
    <cellStyle name="差_2_财力性转移支付2010年预算参考数" xfId="188"/>
    <cellStyle name="差_2006年22湖南" xfId="189"/>
    <cellStyle name="差_2006年22湖南_财力性转移支付2010年预算参考数" xfId="190"/>
    <cellStyle name="差_2006年27重庆" xfId="191"/>
    <cellStyle name="差_2006年27重庆_财力性转移支付2010年预算参考数" xfId="192"/>
    <cellStyle name="差_2006年28四川" xfId="193"/>
    <cellStyle name="差_2006年28四川_财力性转移支付2010年预算参考数" xfId="194"/>
    <cellStyle name="差_2006年30云南" xfId="195"/>
    <cellStyle name="差_2006年33甘肃" xfId="196"/>
    <cellStyle name="差_2006年34青海" xfId="197"/>
    <cellStyle name="差_2006年34青海_财力性转移支付2010年预算参考数" xfId="198"/>
    <cellStyle name="差_2006年全省财力计算表（中央、决算）" xfId="199"/>
    <cellStyle name="差_2006年水利统计指标统计表" xfId="200"/>
    <cellStyle name="差_2006年水利统计指标统计表_财力性转移支付2010年预算参考数" xfId="201"/>
    <cellStyle name="差_2007年收支情况及2008年收支预计表(汇总表)" xfId="202"/>
    <cellStyle name="差_2007年收支情况及2008年收支预计表(汇总表)_财力性转移支付2010年预算参考数" xfId="203"/>
    <cellStyle name="差_2007年一般预算支出剔除" xfId="204"/>
    <cellStyle name="差_2007年一般预算支出剔除_财力性转移支付2010年预算参考数" xfId="205"/>
    <cellStyle name="差_2007一般预算支出口径剔除表" xfId="206"/>
    <cellStyle name="差_2007一般预算支出口径剔除表_财力性转移支付2010年预算参考数" xfId="207"/>
    <cellStyle name="差_2008计算资料（8月5）" xfId="208"/>
    <cellStyle name="差_2008年全省汇总收支计算表" xfId="209"/>
    <cellStyle name="差_2008年全省汇总收支计算表_财力性转移支付2010年预算参考数" xfId="210"/>
    <cellStyle name="差_2008年一般预算支出预计" xfId="211"/>
    <cellStyle name="差_2008年预计支出与2007年对比" xfId="212"/>
    <cellStyle name="差_2008年支出调整" xfId="213"/>
    <cellStyle name="差_2008年支出调整_财力性转移支付2010年预算参考数" xfId="214"/>
    <cellStyle name="差_2008年支出核定" xfId="215"/>
    <cellStyle name="差_2015年社会保险基金预算草案表样（报人大）" xfId="216"/>
    <cellStyle name="差_2016年科目0114" xfId="217"/>
    <cellStyle name="差_2016人代会附表（2015-9-11）（姚局）-财经委" xfId="218"/>
    <cellStyle name="差_20河南" xfId="219"/>
    <cellStyle name="差_20河南_财力性转移支付2010年预算参考数" xfId="220"/>
    <cellStyle name="差_22湖南" xfId="221"/>
    <cellStyle name="差_22湖南_财力性转移支付2010年预算参考数" xfId="222"/>
    <cellStyle name="差_27重庆" xfId="223"/>
    <cellStyle name="差_27重庆_财力性转移支付2010年预算参考数" xfId="224"/>
    <cellStyle name="差_28四川" xfId="225"/>
    <cellStyle name="差_28四川_财力性转移支付2010年预算参考数" xfId="226"/>
    <cellStyle name="差_30云南" xfId="227"/>
    <cellStyle name="差_30云南_1" xfId="228"/>
    <cellStyle name="差_30云南_1_财力性转移支付2010年预算参考数" xfId="229"/>
    <cellStyle name="差_33甘肃" xfId="230"/>
    <cellStyle name="差_34青海" xfId="231"/>
    <cellStyle name="差_34青海_1" xfId="232"/>
    <cellStyle name="差_34青海_1_财力性转移支付2010年预算参考数" xfId="233"/>
    <cellStyle name="差_34青海_财力性转移支付2010年预算参考数" xfId="234"/>
    <cellStyle name="差_530623_2006年县级财政报表附表" xfId="235"/>
    <cellStyle name="差_530629_2006年县级财政报表附表" xfId="236"/>
    <cellStyle name="差_5334_2006年迪庆县级财政报表附表" xfId="237"/>
    <cellStyle name="差_Book1" xfId="238"/>
    <cellStyle name="差_Book1_财力性转移支付2010年预算参考数" xfId="239"/>
    <cellStyle name="差_Book2" xfId="240"/>
    <cellStyle name="差_Book2_财力性转移支付2010年预算参考数" xfId="241"/>
    <cellStyle name="差_gdp" xfId="242"/>
    <cellStyle name="差_M01-2(州市补助收入)" xfId="243"/>
    <cellStyle name="差_安徽 缺口县区测算(地方填报)1" xfId="244"/>
    <cellStyle name="差_安徽 缺口县区测算(地方填报)1_财力性转移支付2010年预算参考数" xfId="245"/>
    <cellStyle name="差_报表" xfId="246"/>
    <cellStyle name="差_不含人员经费系数" xfId="247"/>
    <cellStyle name="差_不含人员经费系数_财力性转移支付2010年预算参考数" xfId="248"/>
    <cellStyle name="差_财政供养人员" xfId="249"/>
    <cellStyle name="差_财政供养人员_财力性转移支付2010年预算参考数" xfId="250"/>
    <cellStyle name="差_测算结果" xfId="251"/>
    <cellStyle name="差_测算结果_财力性转移支付2010年预算参考数" xfId="252"/>
    <cellStyle name="差_测算结果汇总" xfId="253"/>
    <cellStyle name="差_测算结果汇总_财力性转移支付2010年预算参考数" xfId="254"/>
    <cellStyle name="差_成本差异系数" xfId="255"/>
    <cellStyle name="差_成本差异系数（含人口规模）" xfId="256"/>
    <cellStyle name="差_成本差异系数（含人口规模）_财力性转移支付2010年预算参考数" xfId="257"/>
    <cellStyle name="差_成本差异系数_财力性转移支付2010年预算参考数" xfId="258"/>
    <cellStyle name="差_城建部门" xfId="259"/>
    <cellStyle name="差_第五部分(才淼、饶永宏）" xfId="260"/>
    <cellStyle name="差_第一部分：综合全" xfId="261"/>
    <cellStyle name="差_分析缺口率" xfId="262"/>
    <cellStyle name="差_分析缺口率_财力性转移支付2010年预算参考数" xfId="263"/>
    <cellStyle name="差_分县成本差异系数" xfId="264"/>
    <cellStyle name="差_分县成本差异系数_不含人员经费系数" xfId="265"/>
    <cellStyle name="差_分县成本差异系数_不含人员经费系数_财力性转移支付2010年预算参考数" xfId="266"/>
    <cellStyle name="差_分县成本差异系数_财力性转移支付2010年预算参考数" xfId="267"/>
    <cellStyle name="差_分县成本差异系数_民生政策最低支出需求" xfId="268"/>
    <cellStyle name="差_分县成本差异系数_民生政策最低支出需求_财力性转移支付2010年预算参考数" xfId="269"/>
    <cellStyle name="差_附表" xfId="270"/>
    <cellStyle name="差_附表_财力性转移支付2010年预算参考数" xfId="271"/>
    <cellStyle name="差_河南 缺口县区测算(地方填报)" xfId="272"/>
    <cellStyle name="差_河南 缺口县区测算(地方填报)_财力性转移支付2010年预算参考数" xfId="273"/>
    <cellStyle name="差_河南 缺口县区测算(地方填报白)" xfId="274"/>
    <cellStyle name="差_河南 缺口县区测算(地方填报白)_财力性转移支付2010年预算参考数" xfId="275"/>
    <cellStyle name="差_核定人数对比" xfId="276"/>
    <cellStyle name="差_核定人数对比_财力性转移支付2010年预算参考数" xfId="277"/>
    <cellStyle name="差_核定人数下发表" xfId="278"/>
    <cellStyle name="差_核定人数下发表_财力性转移支付2010年预算参考数" xfId="279"/>
    <cellStyle name="差_汇总" xfId="280"/>
    <cellStyle name="差_汇总_财力性转移支付2010年预算参考数" xfId="281"/>
    <cellStyle name="差_汇总表" xfId="282"/>
    <cellStyle name="差_汇总表_财力性转移支付2010年预算参考数" xfId="283"/>
    <cellStyle name="差_汇总表4" xfId="284"/>
    <cellStyle name="差_汇总表4_财力性转移支付2010年预算参考数" xfId="285"/>
    <cellStyle name="差_汇总表提前告知区县" xfId="286"/>
    <cellStyle name="差_汇总-县级财政报表附表" xfId="287"/>
    <cellStyle name="差_检验表" xfId="288"/>
    <cellStyle name="差_检验表（调整后）" xfId="289"/>
    <cellStyle name="差_教育(按照总人口测算）—20080416" xfId="290"/>
    <cellStyle name="差_教育(按照总人口测算）—20080416_不含人员经费系数" xfId="291"/>
    <cellStyle name="差_教育(按照总人口测算）—20080416_不含人员经费系数_财力性转移支付2010年预算参考数" xfId="292"/>
    <cellStyle name="差_教育(按照总人口测算）—20080416_财力性转移支付2010年预算参考数" xfId="293"/>
    <cellStyle name="差_教育(按照总人口测算）—20080416_民生政策最低支出需求" xfId="294"/>
    <cellStyle name="差_教育(按照总人口测算）—20080416_民生政策最低支出需求_财力性转移支付2010年预算参考数" xfId="295"/>
    <cellStyle name="差_教育(按照总人口测算）—20080416_县市旗测算-新科目（含人口规模效应）" xfId="296"/>
    <cellStyle name="差_教育(按照总人口测算）—20080416_县市旗测算-新科目（含人口规模效应）_财力性转移支付2010年预算参考数" xfId="297"/>
    <cellStyle name="差_丽江汇总" xfId="298"/>
    <cellStyle name="差_民生政策最低支出需求" xfId="299"/>
    <cellStyle name="差_民生政策最低支出需求_财力性转移支付2010年预算参考数" xfId="300"/>
    <cellStyle name="差_农林水和城市维护标准支出20080505－县区合计" xfId="301"/>
    <cellStyle name="差_农林水和城市维护标准支出20080505－县区合计_不含人员经费系数" xfId="302"/>
    <cellStyle name="差_农林水和城市维护标准支出20080505－县区合计_不含人员经费系数_财力性转移支付2010年预算参考数" xfId="303"/>
    <cellStyle name="差_农林水和城市维护标准支出20080505－县区合计_财力性转移支付2010年预算参考数" xfId="304"/>
    <cellStyle name="差_农林水和城市维护标准支出20080505－县区合计_民生政策最低支出需求" xfId="305"/>
    <cellStyle name="差_农林水和城市维护标准支出20080505－县区合计_民生政策最低支出需求_财力性转移支付2010年预算参考数" xfId="306"/>
    <cellStyle name="差_农林水和城市维护标准支出20080505－县区合计_县市旗测算-新科目（含人口规模效应）" xfId="307"/>
    <cellStyle name="差_农林水和城市维护标准支出20080505－县区合计_县市旗测算-新科目（含人口规模效应）_财力性转移支付2010年预算参考数" xfId="308"/>
    <cellStyle name="差_平邑" xfId="309"/>
    <cellStyle name="差_平邑_财力性转移支付2010年预算参考数" xfId="310"/>
    <cellStyle name="差_其他部门(按照总人口测算）—20080416" xfId="311"/>
    <cellStyle name="差_其他部门(按照总人口测算）—20080416_不含人员经费系数" xfId="312"/>
    <cellStyle name="差_其他部门(按照总人口测算）—20080416_不含人员经费系数_财力性转移支付2010年预算参考数" xfId="313"/>
    <cellStyle name="差_其他部门(按照总人口测算）—20080416_财力性转移支付2010年预算参考数" xfId="314"/>
    <cellStyle name="差_其他部门(按照总人口测算）—20080416_民生政策最低支出需求" xfId="315"/>
    <cellStyle name="差_其他部门(按照总人口测算）—20080416_民生政策最低支出需求_财力性转移支付2010年预算参考数" xfId="316"/>
    <cellStyle name="差_其他部门(按照总人口测算）—20080416_县市旗测算-新科目（含人口规模效应）" xfId="317"/>
    <cellStyle name="差_其他部门(按照总人口测算）—20080416_县市旗测算-新科目（含人口规模效应）_财力性转移支付2010年预算参考数" xfId="318"/>
    <cellStyle name="差_青海 缺口县区测算(地方填报)" xfId="319"/>
    <cellStyle name="差_青海 缺口县区测算(地方填报)_财力性转移支付2010年预算参考数" xfId="320"/>
    <cellStyle name="差_缺口县区测算" xfId="321"/>
    <cellStyle name="差_缺口县区测算（11.13）" xfId="322"/>
    <cellStyle name="差_缺口县区测算（11.13）_财力性转移支付2010年预算参考数" xfId="323"/>
    <cellStyle name="差_缺口县区测算(按2007支出增长25%测算)" xfId="324"/>
    <cellStyle name="差_缺口县区测算(按2007支出增长25%测算)_财力性转移支付2010年预算参考数" xfId="325"/>
    <cellStyle name="差_缺口县区测算(按核定人数)" xfId="326"/>
    <cellStyle name="差_缺口县区测算(按核定人数)_财力性转移支付2010年预算参考数" xfId="327"/>
    <cellStyle name="差_缺口县区测算(财政部标准)" xfId="328"/>
    <cellStyle name="差_缺口县区测算(财政部标准)_财力性转移支付2010年预算参考数" xfId="329"/>
    <cellStyle name="差_缺口县区测算_财力性转移支付2010年预算参考数" xfId="330"/>
    <cellStyle name="差_人员工资和公用经费" xfId="331"/>
    <cellStyle name="差_人员工资和公用经费_财力性转移支付2010年预算参考数" xfId="332"/>
    <cellStyle name="差_人员工资和公用经费2" xfId="333"/>
    <cellStyle name="差_人员工资和公用经费2_财力性转移支付2010年预算参考数" xfId="334"/>
    <cellStyle name="差_人员工资和公用经费3" xfId="335"/>
    <cellStyle name="差_人员工资和公用经费3_财力性转移支付2010年预算参考数" xfId="336"/>
    <cellStyle name="差_山东省民生支出标准" xfId="337"/>
    <cellStyle name="差_山东省民生支出标准_财力性转移支付2010年预算参考数" xfId="338"/>
    <cellStyle name="差_社保处下达区县2015年指标（第二批）" xfId="339"/>
    <cellStyle name="差_市辖区测算20080510" xfId="340"/>
    <cellStyle name="差_市辖区测算20080510_不含人员经费系数" xfId="341"/>
    <cellStyle name="差_市辖区测算20080510_不含人员经费系数_财力性转移支付2010年预算参考数" xfId="342"/>
    <cellStyle name="差_市辖区测算20080510_财力性转移支付2010年预算参考数" xfId="343"/>
    <cellStyle name="差_市辖区测算20080510_民生政策最低支出需求" xfId="344"/>
    <cellStyle name="差_市辖区测算20080510_民生政策最低支出需求_财力性转移支付2010年预算参考数" xfId="345"/>
    <cellStyle name="差_市辖区测算20080510_县市旗测算-新科目（含人口规模效应）" xfId="346"/>
    <cellStyle name="差_市辖区测算20080510_县市旗测算-新科目（含人口规模效应）_财力性转移支付2010年预算参考数" xfId="347"/>
    <cellStyle name="差_市辖区测算-新科目（20080626）" xfId="348"/>
    <cellStyle name="差_市辖区测算-新科目（20080626）_不含人员经费系数" xfId="349"/>
    <cellStyle name="差_市辖区测算-新科目（20080626）_不含人员经费系数_财力性转移支付2010年预算参考数" xfId="350"/>
    <cellStyle name="差_市辖区测算-新科目（20080626）_财力性转移支付2010年预算参考数" xfId="351"/>
    <cellStyle name="差_市辖区测算-新科目（20080626）_民生政策最低支出需求" xfId="352"/>
    <cellStyle name="差_市辖区测算-新科目（20080626）_民生政策最低支出需求_财力性转移支付2010年预算参考数" xfId="353"/>
    <cellStyle name="差_市辖区测算-新科目（20080626）_县市旗测算-新科目（含人口规模效应）" xfId="354"/>
    <cellStyle name="差_市辖区测算-新科目（20080626）_县市旗测算-新科目（含人口规模效应）_财力性转移支付2010年预算参考数" xfId="355"/>
    <cellStyle name="差_数据--基础数据--预算组--2015年人代会预算部分--2015.01.20--人代会前第6稿--按姚局意见改--调市级项级明细" xfId="356"/>
    <cellStyle name="差_数据--基础数据--预算组--2015年人代会预算部分--2015.01.20--人代会前第6稿--按姚局意见改--调市级项级明细_区县政府预算公开整改--表" xfId="357"/>
    <cellStyle name="差_同德" xfId="358"/>
    <cellStyle name="差_同德_财力性转移支付2010年预算参考数" xfId="359"/>
    <cellStyle name="差_危改资金测算" xfId="360"/>
    <cellStyle name="差_危改资金测算_财力性转移支付2010年预算参考数" xfId="361"/>
    <cellStyle name="差_卫生(按照总人口测算）—20080416" xfId="362"/>
    <cellStyle name="差_卫生(按照总人口测算）—20080416_不含人员经费系数" xfId="363"/>
    <cellStyle name="差_卫生(按照总人口测算）—20080416_不含人员经费系数_财力性转移支付2010年预算参考数" xfId="364"/>
    <cellStyle name="差_卫生(按照总人口测算）—20080416_财力性转移支付2010年预算参考数" xfId="365"/>
    <cellStyle name="差_卫生(按照总人口测算）—20080416_民生政策最低支出需求" xfId="366"/>
    <cellStyle name="差_卫生(按照总人口测算）—20080416_民生政策最低支出需求_财力性转移支付2010年预算参考数" xfId="367"/>
    <cellStyle name="差_卫生(按照总人口测算）—20080416_县市旗测算-新科目（含人口规模效应）" xfId="368"/>
    <cellStyle name="差_卫生(按照总人口测算）—20080416_县市旗测算-新科目（含人口规模效应）_财力性转移支付2010年预算参考数" xfId="369"/>
    <cellStyle name="差_卫生部门" xfId="370"/>
    <cellStyle name="差_卫生部门_财力性转移支付2010年预算参考数" xfId="371"/>
    <cellStyle name="差_文体广播部门" xfId="372"/>
    <cellStyle name="差_文体广播事业(按照总人口测算）—20080416" xfId="373"/>
    <cellStyle name="差_文体广播事业(按照总人口测算）—20080416_不含人员经费系数" xfId="374"/>
    <cellStyle name="差_文体广播事业(按照总人口测算）—20080416_不含人员经费系数_财力性转移支付2010年预算参考数" xfId="375"/>
    <cellStyle name="差_文体广播事业(按照总人口测算）—20080416_财力性转移支付2010年预算参考数" xfId="376"/>
    <cellStyle name="差_文体广播事业(按照总人口测算）—20080416_民生政策最低支出需求" xfId="377"/>
    <cellStyle name="差_文体广播事业(按照总人口测算）—20080416_民生政策最低支出需求_财力性转移支付2010年预算参考数" xfId="378"/>
    <cellStyle name="差_文体广播事业(按照总人口测算）—20080416_县市旗测算-新科目（含人口规模效应）" xfId="379"/>
    <cellStyle name="差_文体广播事业(按照总人口测算）—20080416_县市旗测算-新科目（含人口规模效应）_财力性转移支付2010年预算参考数" xfId="380"/>
    <cellStyle name="差_县区合并测算20080421" xfId="381"/>
    <cellStyle name="差_县区合并测算20080421_不含人员经费系数" xfId="382"/>
    <cellStyle name="差_县区合并测算20080421_不含人员经费系数_财力性转移支付2010年预算参考数" xfId="383"/>
    <cellStyle name="差_县区合并测算20080421_财力性转移支付2010年预算参考数" xfId="384"/>
    <cellStyle name="差_县区合并测算20080421_民生政策最低支出需求" xfId="385"/>
    <cellStyle name="差_县区合并测算20080421_民生政策最低支出需求_财力性转移支付2010年预算参考数" xfId="386"/>
    <cellStyle name="差_县区合并测算20080421_县市旗测算-新科目（含人口规模效应）" xfId="387"/>
    <cellStyle name="差_县区合并测算20080421_县市旗测算-新科目（含人口规模效应）_财力性转移支付2010年预算参考数" xfId="388"/>
    <cellStyle name="差_县区合并测算20080423(按照各省比重）" xfId="389"/>
    <cellStyle name="差_县区合并测算20080423(按照各省比重）_不含人员经费系数" xfId="390"/>
    <cellStyle name="差_县区合并测算20080423(按照各省比重）_不含人员经费系数_财力性转移支付2010年预算参考数" xfId="391"/>
    <cellStyle name="差_县区合并测算20080423(按照各省比重）_财力性转移支付2010年预算参考数" xfId="392"/>
    <cellStyle name="差_县区合并测算20080423(按照各省比重）_民生政策最低支出需求" xfId="393"/>
    <cellStyle name="差_县区合并测算20080423(按照各省比重）_民生政策最低支出需求_财力性转移支付2010年预算参考数" xfId="394"/>
    <cellStyle name="差_县区合并测算20080423(按照各省比重）_县市旗测算-新科目（含人口规模效应）" xfId="395"/>
    <cellStyle name="差_县区合并测算20080423(按照各省比重）_县市旗测算-新科目（含人口规模效应）_财力性转移支付2010年预算参考数" xfId="396"/>
    <cellStyle name="差_县市旗测算20080508" xfId="397"/>
    <cellStyle name="差_县市旗测算20080508_不含人员经费系数" xfId="398"/>
    <cellStyle name="差_县市旗测算20080508_不含人员经费系数_财力性转移支付2010年预算参考数" xfId="399"/>
    <cellStyle name="差_县市旗测算20080508_财力性转移支付2010年预算参考数" xfId="400"/>
    <cellStyle name="差_县市旗测算20080508_民生政策最低支出需求" xfId="401"/>
    <cellStyle name="差_县市旗测算20080508_民生政策最低支出需求_财力性转移支付2010年预算参考数" xfId="402"/>
    <cellStyle name="差_县市旗测算20080508_县市旗测算-新科目（含人口规模效应）" xfId="403"/>
    <cellStyle name="差_县市旗测算20080508_县市旗测算-新科目（含人口规模效应）_财力性转移支付2010年预算参考数" xfId="404"/>
    <cellStyle name="差_县市旗测算-新科目（20080626）" xfId="405"/>
    <cellStyle name="差_县市旗测算-新科目（20080626）_不含人员经费系数" xfId="406"/>
    <cellStyle name="差_县市旗测算-新科目（20080626）_不含人员经费系数_财力性转移支付2010年预算参考数" xfId="407"/>
    <cellStyle name="差_县市旗测算-新科目（20080626）_财力性转移支付2010年预算参考数" xfId="408"/>
    <cellStyle name="差_县市旗测算-新科目（20080626）_民生政策最低支出需求" xfId="409"/>
    <cellStyle name="差_县市旗测算-新科目（20080626）_民生政策最低支出需求_财力性转移支付2010年预算参考数" xfId="410"/>
    <cellStyle name="差_县市旗测算-新科目（20080626）_县市旗测算-新科目（含人口规模效应）" xfId="411"/>
    <cellStyle name="差_县市旗测算-新科目（20080626）_县市旗测算-新科目（含人口规模效应）_财力性转移支付2010年预算参考数" xfId="412"/>
    <cellStyle name="差_县市旗测算-新科目（20080627）" xfId="413"/>
    <cellStyle name="差_县市旗测算-新科目（20080627）_不含人员经费系数" xfId="414"/>
    <cellStyle name="差_县市旗测算-新科目（20080627）_不含人员经费系数_财力性转移支付2010年预算参考数" xfId="415"/>
    <cellStyle name="差_县市旗测算-新科目（20080627）_财力性转移支付2010年预算参考数" xfId="416"/>
    <cellStyle name="差_县市旗测算-新科目（20080627）_民生政策最低支出需求" xfId="417"/>
    <cellStyle name="差_县市旗测算-新科目（20080627）_民生政策最低支出需求_财力性转移支付2010年预算参考数" xfId="418"/>
    <cellStyle name="差_县市旗测算-新科目（20080627）_县市旗测算-新科目（含人口规模效应）" xfId="419"/>
    <cellStyle name="差_县市旗测算-新科目（20080627）_县市旗测算-新科目（含人口规模效应）_财力性转移支付2010年预算参考数" xfId="420"/>
    <cellStyle name="差_行政(燃修费)" xfId="421"/>
    <cellStyle name="差_行政(燃修费)_不含人员经费系数" xfId="422"/>
    <cellStyle name="差_行政(燃修费)_不含人员经费系数_财力性转移支付2010年预算参考数" xfId="423"/>
    <cellStyle name="差_行政(燃修费)_财力性转移支付2010年预算参考数" xfId="424"/>
    <cellStyle name="差_行政(燃修费)_民生政策最低支出需求" xfId="425"/>
    <cellStyle name="差_行政(燃修费)_民生政策最低支出需求_财力性转移支付2010年预算参考数" xfId="426"/>
    <cellStyle name="差_行政(燃修费)_县市旗测算-新科目（含人口规模效应）" xfId="427"/>
    <cellStyle name="差_行政(燃修费)_县市旗测算-新科目（含人口规模效应）_财力性转移支付2010年预算参考数" xfId="428"/>
    <cellStyle name="差_行政（人员）" xfId="429"/>
    <cellStyle name="差_行政（人员）_不含人员经费系数" xfId="430"/>
    <cellStyle name="差_行政（人员）_不含人员经费系数_财力性转移支付2010年预算参考数" xfId="431"/>
    <cellStyle name="差_行政（人员）_财力性转移支付2010年预算参考数" xfId="432"/>
    <cellStyle name="差_行政（人员）_民生政策最低支出需求" xfId="433"/>
    <cellStyle name="差_行政（人员）_民生政策最低支出需求_财力性转移支付2010年预算参考数" xfId="434"/>
    <cellStyle name="差_行政（人员）_县市旗测算-新科目（含人口规模效应）" xfId="435"/>
    <cellStyle name="差_行政（人员）_县市旗测算-新科目（含人口规模效应）_财力性转移支付2010年预算参考数" xfId="436"/>
    <cellStyle name="差_行政公检法测算" xfId="437"/>
    <cellStyle name="差_行政公检法测算_不含人员经费系数" xfId="438"/>
    <cellStyle name="差_行政公检法测算_不含人员经费系数_财力性转移支付2010年预算参考数" xfId="439"/>
    <cellStyle name="差_行政公检法测算_财力性转移支付2010年预算参考数" xfId="440"/>
    <cellStyle name="差_行政公检法测算_民生政策最低支出需求" xfId="441"/>
    <cellStyle name="差_行政公检法测算_民生政策最低支出需求_财力性转移支付2010年预算参考数" xfId="442"/>
    <cellStyle name="差_行政公检法测算_县市旗测算-新科目（含人口规模效应）" xfId="443"/>
    <cellStyle name="差_行政公检法测算_县市旗测算-新科目（含人口规模效应）_财力性转移支付2010年预算参考数" xfId="444"/>
    <cellStyle name="差_一般预算支出口径剔除表" xfId="445"/>
    <cellStyle name="差_一般预算支出口径剔除表_财力性转移支付2010年预算参考数" xfId="446"/>
    <cellStyle name="差_云南 缺口县区测算(地方填报)" xfId="447"/>
    <cellStyle name="差_云南 缺口县区测算(地方填报)_财力性转移支付2010年预算参考数" xfId="448"/>
    <cellStyle name="差_云南省2008年转移支付测算——州市本级考核部分及政策性测算" xfId="449"/>
    <cellStyle name="差_云南省2008年转移支付测算——州市本级考核部分及政策性测算_财力性转移支付2010年预算参考数" xfId="450"/>
    <cellStyle name="差_重点民生支出需求测算表社保（农村低保）081112" xfId="451"/>
    <cellStyle name="差_自行调整差异系数顺序" xfId="452"/>
    <cellStyle name="差_自行调整差异系数顺序_财力性转移支付2010年预算参考数" xfId="453"/>
    <cellStyle name="差_总人口" xfId="454"/>
    <cellStyle name="差_总人口_财力性转移支付2010年预算参考数" xfId="455"/>
    <cellStyle name="常规 10" xfId="456"/>
    <cellStyle name="常规 11" xfId="457"/>
    <cellStyle name="常规 11 2" xfId="458"/>
    <cellStyle name="常规 11_财力性转移支付2009年预算参考数" xfId="459"/>
    <cellStyle name="常规 12" xfId="460"/>
    <cellStyle name="常规 13" xfId="461"/>
    <cellStyle name="常规 14" xfId="462"/>
    <cellStyle name="常规 15" xfId="463"/>
    <cellStyle name="常规 16" xfId="464"/>
    <cellStyle name="常规 17" xfId="465"/>
    <cellStyle name="常规 18" xfId="466"/>
    <cellStyle name="常规 19" xfId="467"/>
    <cellStyle name="常规 2" xfId="468"/>
    <cellStyle name="常规 2 10" xfId="469"/>
    <cellStyle name="常规 2 2" xfId="470"/>
    <cellStyle name="常规 2 2 2" xfId="471"/>
    <cellStyle name="常规 2 3" xfId="472"/>
    <cellStyle name="常规 2 4" xfId="473"/>
    <cellStyle name="常规 2_004-2010年增消两税返还情况表" xfId="474"/>
    <cellStyle name="常规 20" xfId="475"/>
    <cellStyle name="常规 21" xfId="476"/>
    <cellStyle name="常规 22" xfId="477"/>
    <cellStyle name="常规 23" xfId="478"/>
    <cellStyle name="常规 24" xfId="479"/>
    <cellStyle name="常规 25" xfId="480"/>
    <cellStyle name="常规 26" xfId="481"/>
    <cellStyle name="常规 27" xfId="482"/>
    <cellStyle name="常规 3" xfId="483"/>
    <cellStyle name="常规 3 2" xfId="484"/>
    <cellStyle name="常规 4" xfId="485"/>
    <cellStyle name="常规 4 2" xfId="486"/>
    <cellStyle name="常规 4_2008年横排表0721" xfId="487"/>
    <cellStyle name="常规 5" xfId="488"/>
    <cellStyle name="常规 5 2" xfId="489"/>
    <cellStyle name="常规 6" xfId="490"/>
    <cellStyle name="常规 6 2" xfId="491"/>
    <cellStyle name="常规 7" xfId="492"/>
    <cellStyle name="常规 7 2" xfId="493"/>
    <cellStyle name="常规 8" xfId="494"/>
    <cellStyle name="常规 9" xfId="495"/>
    <cellStyle name="常规_附件 5 " xfId="496"/>
    <cellStyle name="超级链接" xfId="497"/>
    <cellStyle name="分级显示行_1_13区汇总" xfId="498"/>
    <cellStyle name="归盒啦_95" xfId="499"/>
    <cellStyle name="好 2" xfId="500"/>
    <cellStyle name="好_00省级(打印)" xfId="501"/>
    <cellStyle name="好_03昭通" xfId="502"/>
    <cellStyle name="好_0502通海县" xfId="503"/>
    <cellStyle name="好_05潍坊" xfId="504"/>
    <cellStyle name="好_0605石屏县" xfId="505"/>
    <cellStyle name="好_0605石屏县_财力性转移支付2010年预算参考数" xfId="506"/>
    <cellStyle name="好_07临沂" xfId="507"/>
    <cellStyle name="好_09黑龙江" xfId="508"/>
    <cellStyle name="好_09黑龙江_财力性转移支付2010年预算参考数" xfId="509"/>
    <cellStyle name="好_1" xfId="510"/>
    <cellStyle name="好_1_财力性转移支付2010年预算参考数" xfId="511"/>
    <cellStyle name="好_1110洱源县" xfId="512"/>
    <cellStyle name="好_1110洱源县_财力性转移支付2010年预算参考数" xfId="513"/>
    <cellStyle name="好_11大理" xfId="514"/>
    <cellStyle name="好_11大理_财力性转移支付2010年预算参考数" xfId="515"/>
    <cellStyle name="好_12滨州" xfId="516"/>
    <cellStyle name="好_12滨州_财力性转移支付2010年预算参考数" xfId="517"/>
    <cellStyle name="好_14安徽" xfId="518"/>
    <cellStyle name="好_14安徽_财力性转移支付2010年预算参考数" xfId="519"/>
    <cellStyle name="好_2" xfId="520"/>
    <cellStyle name="好_2_财力性转移支付2010年预算参考数" xfId="521"/>
    <cellStyle name="好_2006年22湖南" xfId="522"/>
    <cellStyle name="好_2006年22湖南_财力性转移支付2010年预算参考数" xfId="523"/>
    <cellStyle name="好_2006年27重庆" xfId="524"/>
    <cellStyle name="好_2006年27重庆_财力性转移支付2010年预算参考数" xfId="525"/>
    <cellStyle name="好_2006年28四川" xfId="526"/>
    <cellStyle name="好_2006年28四川_财力性转移支付2010年预算参考数" xfId="527"/>
    <cellStyle name="好_2006年30云南" xfId="528"/>
    <cellStyle name="好_2006年33甘肃" xfId="529"/>
    <cellStyle name="好_2006年34青海" xfId="530"/>
    <cellStyle name="好_2006年34青海_财力性转移支付2010年预算参考数" xfId="531"/>
    <cellStyle name="好_2006年全省财力计算表（中央、决算）" xfId="532"/>
    <cellStyle name="好_2006年水利统计指标统计表" xfId="533"/>
    <cellStyle name="好_2006年水利统计指标统计表_财力性转移支付2010年预算参考数" xfId="534"/>
    <cellStyle name="好_2007年收支情况及2008年收支预计表(汇总表)" xfId="535"/>
    <cellStyle name="好_2007年收支情况及2008年收支预计表(汇总表)_财力性转移支付2010年预算参考数" xfId="536"/>
    <cellStyle name="好_2007年一般预算支出剔除" xfId="537"/>
    <cellStyle name="好_2007年一般预算支出剔除_财力性转移支付2010年预算参考数" xfId="538"/>
    <cellStyle name="好_2007一般预算支出口径剔除表" xfId="539"/>
    <cellStyle name="好_2007一般预算支出口径剔除表_财力性转移支付2010年预算参考数" xfId="540"/>
    <cellStyle name="好_2008计算资料（8月5）" xfId="541"/>
    <cellStyle name="好_2008年全省汇总收支计算表" xfId="542"/>
    <cellStyle name="好_2008年全省汇总收支计算表_财力性转移支付2010年预算参考数" xfId="543"/>
    <cellStyle name="好_2008年一般预算支出预计" xfId="544"/>
    <cellStyle name="好_2008年预计支出与2007年对比" xfId="545"/>
    <cellStyle name="好_2008年支出调整" xfId="546"/>
    <cellStyle name="好_2008年支出调整_财力性转移支付2010年预算参考数" xfId="547"/>
    <cellStyle name="好_2008年支出核定" xfId="548"/>
    <cellStyle name="好_2015年社会保险基金预算草案表样（报人大）" xfId="549"/>
    <cellStyle name="好_2016年科目0114" xfId="550"/>
    <cellStyle name="好_2016人代会附表（2015-9-11）（姚局）-财经委" xfId="551"/>
    <cellStyle name="好_20河南" xfId="552"/>
    <cellStyle name="好_20河南_财力性转移支付2010年预算参考数" xfId="553"/>
    <cellStyle name="好_22湖南" xfId="554"/>
    <cellStyle name="好_22湖南_财力性转移支付2010年预算参考数" xfId="555"/>
    <cellStyle name="好_27重庆" xfId="556"/>
    <cellStyle name="好_27重庆_财力性转移支付2010年预算参考数" xfId="557"/>
    <cellStyle name="好_28四川" xfId="558"/>
    <cellStyle name="好_28四川_财力性转移支付2010年预算参考数" xfId="559"/>
    <cellStyle name="好_30云南" xfId="560"/>
    <cellStyle name="好_30云南_1" xfId="561"/>
    <cellStyle name="好_30云南_1_财力性转移支付2010年预算参考数" xfId="562"/>
    <cellStyle name="好_33甘肃" xfId="563"/>
    <cellStyle name="好_34青海" xfId="564"/>
    <cellStyle name="好_34青海_1" xfId="565"/>
    <cellStyle name="好_34青海_1_财力性转移支付2010年预算参考数" xfId="566"/>
    <cellStyle name="好_34青海_财力性转移支付2010年预算参考数" xfId="567"/>
    <cellStyle name="好_530623_2006年县级财政报表附表" xfId="568"/>
    <cellStyle name="好_530629_2006年县级财政报表附表" xfId="569"/>
    <cellStyle name="好_5334_2006年迪庆县级财政报表附表" xfId="570"/>
    <cellStyle name="好_Book1" xfId="571"/>
    <cellStyle name="好_Book1_财力性转移支付2010年预算参考数" xfId="572"/>
    <cellStyle name="好_Book2" xfId="573"/>
    <cellStyle name="好_Book2_财力性转移支付2010年预算参考数" xfId="574"/>
    <cellStyle name="好_gdp" xfId="575"/>
    <cellStyle name="好_M01-2(州市补助收入)" xfId="576"/>
    <cellStyle name="好_安徽 缺口县区测算(地方填报)1" xfId="577"/>
    <cellStyle name="好_安徽 缺口县区测算(地方填报)1_财力性转移支付2010年预算参考数" xfId="578"/>
    <cellStyle name="好_报表" xfId="579"/>
    <cellStyle name="好_不含人员经费系数" xfId="580"/>
    <cellStyle name="好_不含人员经费系数_财力性转移支付2010年预算参考数" xfId="581"/>
    <cellStyle name="好_财政供养人员" xfId="582"/>
    <cellStyle name="好_财政供养人员_财力性转移支付2010年预算参考数" xfId="583"/>
    <cellStyle name="好_测算结果" xfId="584"/>
    <cellStyle name="好_测算结果_财力性转移支付2010年预算参考数" xfId="585"/>
    <cellStyle name="好_测算结果汇总" xfId="586"/>
    <cellStyle name="好_测算结果汇总_财力性转移支付2010年预算参考数" xfId="587"/>
    <cellStyle name="好_成本差异系数" xfId="588"/>
    <cellStyle name="好_成本差异系数（含人口规模）" xfId="589"/>
    <cellStyle name="好_成本差异系数（含人口规模）_财力性转移支付2010年预算参考数" xfId="590"/>
    <cellStyle name="好_成本差异系数_财力性转移支付2010年预算参考数" xfId="591"/>
    <cellStyle name="好_城建部门" xfId="592"/>
    <cellStyle name="好_第五部分(才淼、饶永宏）" xfId="593"/>
    <cellStyle name="好_第一部分：综合全" xfId="594"/>
    <cellStyle name="好_分析缺口率" xfId="595"/>
    <cellStyle name="好_分析缺口率_财力性转移支付2010年预算参考数" xfId="596"/>
    <cellStyle name="好_分县成本差异系数" xfId="597"/>
    <cellStyle name="好_分县成本差异系数_不含人员经费系数" xfId="598"/>
    <cellStyle name="好_分县成本差异系数_不含人员经费系数_财力性转移支付2010年预算参考数" xfId="599"/>
    <cellStyle name="好_分县成本差异系数_财力性转移支付2010年预算参考数" xfId="600"/>
    <cellStyle name="好_分县成本差异系数_民生政策最低支出需求" xfId="601"/>
    <cellStyle name="好_分县成本差异系数_民生政策最低支出需求_财力性转移支付2010年预算参考数" xfId="602"/>
    <cellStyle name="好_附表" xfId="603"/>
    <cellStyle name="好_附表_财力性转移支付2010年预算参考数" xfId="604"/>
    <cellStyle name="好_河南 缺口县区测算(地方填报)" xfId="605"/>
    <cellStyle name="好_河南 缺口县区测算(地方填报)_财力性转移支付2010年预算参考数" xfId="606"/>
    <cellStyle name="好_河南 缺口县区测算(地方填报白)" xfId="607"/>
    <cellStyle name="好_河南 缺口县区测算(地方填报白)_财力性转移支付2010年预算参考数" xfId="608"/>
    <cellStyle name="好_核定人数对比" xfId="609"/>
    <cellStyle name="好_核定人数对比_财力性转移支付2010年预算参考数" xfId="610"/>
    <cellStyle name="好_核定人数下发表" xfId="611"/>
    <cellStyle name="好_核定人数下发表_财力性转移支付2010年预算参考数" xfId="612"/>
    <cellStyle name="好_汇总" xfId="613"/>
    <cellStyle name="好_汇总_财力性转移支付2010年预算参考数" xfId="614"/>
    <cellStyle name="好_汇总表" xfId="615"/>
    <cellStyle name="好_汇总表_财力性转移支付2010年预算参考数" xfId="616"/>
    <cellStyle name="好_汇总表4" xfId="617"/>
    <cellStyle name="好_汇总表4_财力性转移支付2010年预算参考数" xfId="618"/>
    <cellStyle name="好_汇总表提前告知区县" xfId="619"/>
    <cellStyle name="好_汇总-县级财政报表附表" xfId="620"/>
    <cellStyle name="好_检验表" xfId="621"/>
    <cellStyle name="好_检验表（调整后）" xfId="622"/>
    <cellStyle name="好_教育(按照总人口测算）—20080416" xfId="623"/>
    <cellStyle name="好_教育(按照总人口测算）—20080416_不含人员经费系数" xfId="624"/>
    <cellStyle name="好_教育(按照总人口测算）—20080416_不含人员经费系数_财力性转移支付2010年预算参考数" xfId="625"/>
    <cellStyle name="好_教育(按照总人口测算）—20080416_财力性转移支付2010年预算参考数" xfId="626"/>
    <cellStyle name="好_教育(按照总人口测算）—20080416_民生政策最低支出需求" xfId="627"/>
    <cellStyle name="好_教育(按照总人口测算）—20080416_民生政策最低支出需求_财力性转移支付2010年预算参考数" xfId="628"/>
    <cellStyle name="好_教育(按照总人口测算）—20080416_县市旗测算-新科目（含人口规模效应）" xfId="629"/>
    <cellStyle name="好_教育(按照总人口测算）—20080416_县市旗测算-新科目（含人口规模效应）_财力性转移支付2010年预算参考数" xfId="630"/>
    <cellStyle name="好_丽江汇总" xfId="631"/>
    <cellStyle name="好_民生政策最低支出需求" xfId="632"/>
    <cellStyle name="好_民生政策最低支出需求_财力性转移支付2010年预算参考数" xfId="633"/>
    <cellStyle name="好_农林水和城市维护标准支出20080505－县区合计" xfId="634"/>
    <cellStyle name="好_农林水和城市维护标准支出20080505－县区合计_不含人员经费系数" xfId="635"/>
    <cellStyle name="好_农林水和城市维护标准支出20080505－县区合计_不含人员经费系数_财力性转移支付2010年预算参考数" xfId="636"/>
    <cellStyle name="好_农林水和城市维护标准支出20080505－县区合计_财力性转移支付2010年预算参考数" xfId="637"/>
    <cellStyle name="好_农林水和城市维护标准支出20080505－县区合计_民生政策最低支出需求" xfId="638"/>
    <cellStyle name="好_农林水和城市维护标准支出20080505－县区合计_民生政策最低支出需求_财力性转移支付2010年预算参考数" xfId="639"/>
    <cellStyle name="好_农林水和城市维护标准支出20080505－县区合计_县市旗测算-新科目（含人口规模效应）" xfId="640"/>
    <cellStyle name="好_农林水和城市维护标准支出20080505－县区合计_县市旗测算-新科目（含人口规模效应）_财力性转移支付2010年预算参考数" xfId="641"/>
    <cellStyle name="好_平邑" xfId="642"/>
    <cellStyle name="好_平邑_财力性转移支付2010年预算参考数" xfId="643"/>
    <cellStyle name="好_其他部门(按照总人口测算）—20080416" xfId="644"/>
    <cellStyle name="好_其他部门(按照总人口测算）—20080416_不含人员经费系数" xfId="645"/>
    <cellStyle name="好_其他部门(按照总人口测算）—20080416_不含人员经费系数_财力性转移支付2010年预算参考数" xfId="646"/>
    <cellStyle name="好_其他部门(按照总人口测算）—20080416_财力性转移支付2010年预算参考数" xfId="647"/>
    <cellStyle name="好_其他部门(按照总人口测算）—20080416_民生政策最低支出需求" xfId="648"/>
    <cellStyle name="好_其他部门(按照总人口测算）—20080416_民生政策最低支出需求_财力性转移支付2010年预算参考数" xfId="649"/>
    <cellStyle name="好_其他部门(按照总人口测算）—20080416_县市旗测算-新科目（含人口规模效应）" xfId="650"/>
    <cellStyle name="好_其他部门(按照总人口测算）—20080416_县市旗测算-新科目（含人口规模效应）_财力性转移支付2010年预算参考数" xfId="651"/>
    <cellStyle name="好_青海 缺口县区测算(地方填报)" xfId="652"/>
    <cellStyle name="好_青海 缺口县区测算(地方填报)_财力性转移支付2010年预算参考数" xfId="653"/>
    <cellStyle name="好_缺口县区测算" xfId="654"/>
    <cellStyle name="好_缺口县区测算（11.13）" xfId="655"/>
    <cellStyle name="好_缺口县区测算（11.13）_财力性转移支付2010年预算参考数" xfId="656"/>
    <cellStyle name="好_缺口县区测算(按2007支出增长25%测算)" xfId="657"/>
    <cellStyle name="好_缺口县区测算(按2007支出增长25%测算)_财力性转移支付2010年预算参考数" xfId="658"/>
    <cellStyle name="好_缺口县区测算(按核定人数)" xfId="659"/>
    <cellStyle name="好_缺口县区测算(按核定人数)_财力性转移支付2010年预算参考数" xfId="660"/>
    <cellStyle name="好_缺口县区测算(财政部标准)" xfId="661"/>
    <cellStyle name="好_缺口县区测算(财政部标准)_财力性转移支付2010年预算参考数" xfId="662"/>
    <cellStyle name="好_缺口县区测算_财力性转移支付2010年预算参考数" xfId="663"/>
    <cellStyle name="好_人员工资和公用经费" xfId="664"/>
    <cellStyle name="好_人员工资和公用经费_财力性转移支付2010年预算参考数" xfId="665"/>
    <cellStyle name="好_人员工资和公用经费2" xfId="666"/>
    <cellStyle name="好_人员工资和公用经费2_财力性转移支付2010年预算参考数" xfId="667"/>
    <cellStyle name="好_人员工资和公用经费3" xfId="668"/>
    <cellStyle name="好_人员工资和公用经费3_财力性转移支付2010年预算参考数" xfId="669"/>
    <cellStyle name="好_山东省民生支出标准" xfId="670"/>
    <cellStyle name="好_山东省民生支出标准_财力性转移支付2010年预算参考数" xfId="671"/>
    <cellStyle name="好_社保处下达区县2015年指标（第二批）" xfId="672"/>
    <cellStyle name="好_市辖区测算20080510" xfId="673"/>
    <cellStyle name="好_市辖区测算20080510_不含人员经费系数" xfId="674"/>
    <cellStyle name="好_市辖区测算20080510_不含人员经费系数_财力性转移支付2010年预算参考数" xfId="675"/>
    <cellStyle name="好_市辖区测算20080510_财力性转移支付2010年预算参考数" xfId="676"/>
    <cellStyle name="好_市辖区测算20080510_民生政策最低支出需求" xfId="677"/>
    <cellStyle name="好_市辖区测算20080510_民生政策最低支出需求_财力性转移支付2010年预算参考数" xfId="678"/>
    <cellStyle name="好_市辖区测算20080510_县市旗测算-新科目（含人口规模效应）" xfId="679"/>
    <cellStyle name="好_市辖区测算20080510_县市旗测算-新科目（含人口规模效应）_财力性转移支付2010年预算参考数" xfId="680"/>
    <cellStyle name="好_市辖区测算-新科目（20080626）" xfId="681"/>
    <cellStyle name="好_市辖区测算-新科目（20080626）_不含人员经费系数" xfId="682"/>
    <cellStyle name="好_市辖区测算-新科目（20080626）_不含人员经费系数_财力性转移支付2010年预算参考数" xfId="683"/>
    <cellStyle name="好_市辖区测算-新科目（20080626）_财力性转移支付2010年预算参考数" xfId="684"/>
    <cellStyle name="好_市辖区测算-新科目（20080626）_民生政策最低支出需求" xfId="685"/>
    <cellStyle name="好_市辖区测算-新科目（20080626）_民生政策最低支出需求_财力性转移支付2010年预算参考数" xfId="686"/>
    <cellStyle name="好_市辖区测算-新科目（20080626）_县市旗测算-新科目（含人口规模效应）" xfId="687"/>
    <cellStyle name="好_市辖区测算-新科目（20080626）_县市旗测算-新科目（含人口规模效应）_财力性转移支付2010年预算参考数" xfId="688"/>
    <cellStyle name="好_数据--基础数据--预算组--2015年人代会预算部分--2015.01.20--人代会前第6稿--按姚局意见改--调市级项级明细" xfId="689"/>
    <cellStyle name="好_数据--基础数据--预算组--2015年人代会预算部分--2015.01.20--人代会前第6稿--按姚局意见改--调市级项级明细_区县政府预算公开整改--表" xfId="690"/>
    <cellStyle name="好_同德" xfId="691"/>
    <cellStyle name="好_同德_财力性转移支付2010年预算参考数" xfId="692"/>
    <cellStyle name="好_危改资金测算" xfId="693"/>
    <cellStyle name="好_危改资金测算_财力性转移支付2010年预算参考数" xfId="694"/>
    <cellStyle name="好_卫生(按照总人口测算）—20080416" xfId="695"/>
    <cellStyle name="好_卫生(按照总人口测算）—20080416_不含人员经费系数" xfId="696"/>
    <cellStyle name="好_卫生(按照总人口测算）—20080416_不含人员经费系数_财力性转移支付2010年预算参考数" xfId="697"/>
    <cellStyle name="好_卫生(按照总人口测算）—20080416_财力性转移支付2010年预算参考数" xfId="698"/>
    <cellStyle name="好_卫生(按照总人口测算）—20080416_民生政策最低支出需求" xfId="699"/>
    <cellStyle name="好_卫生(按照总人口测算）—20080416_民生政策最低支出需求_财力性转移支付2010年预算参考数" xfId="700"/>
    <cellStyle name="好_卫生(按照总人口测算）—20080416_县市旗测算-新科目（含人口规模效应）" xfId="701"/>
    <cellStyle name="好_卫生(按照总人口测算）—20080416_县市旗测算-新科目（含人口规模效应）_财力性转移支付2010年预算参考数" xfId="702"/>
    <cellStyle name="好_卫生部门" xfId="703"/>
    <cellStyle name="好_卫生部门_财力性转移支付2010年预算参考数" xfId="704"/>
    <cellStyle name="好_文体广播部门" xfId="705"/>
    <cellStyle name="好_文体广播事业(按照总人口测算）—20080416" xfId="706"/>
    <cellStyle name="好_文体广播事业(按照总人口测算）—20080416_不含人员经费系数" xfId="707"/>
    <cellStyle name="好_文体广播事业(按照总人口测算）—20080416_不含人员经费系数_财力性转移支付2010年预算参考数" xfId="708"/>
    <cellStyle name="好_文体广播事业(按照总人口测算）—20080416_财力性转移支付2010年预算参考数" xfId="709"/>
    <cellStyle name="好_文体广播事业(按照总人口测算）—20080416_民生政策最低支出需求" xfId="710"/>
    <cellStyle name="好_文体广播事业(按照总人口测算）—20080416_民生政策最低支出需求_财力性转移支付2010年预算参考数" xfId="711"/>
    <cellStyle name="好_文体广播事业(按照总人口测算）—20080416_县市旗测算-新科目（含人口规模效应）" xfId="712"/>
    <cellStyle name="好_文体广播事业(按照总人口测算）—20080416_县市旗测算-新科目（含人口规模效应）_财力性转移支付2010年预算参考数" xfId="713"/>
    <cellStyle name="好_县区合并测算20080421" xfId="714"/>
    <cellStyle name="好_县区合并测算20080421_不含人员经费系数" xfId="715"/>
    <cellStyle name="好_县区合并测算20080421_不含人员经费系数_财力性转移支付2010年预算参考数" xfId="716"/>
    <cellStyle name="好_县区合并测算20080421_财力性转移支付2010年预算参考数" xfId="717"/>
    <cellStyle name="好_县区合并测算20080421_民生政策最低支出需求" xfId="718"/>
    <cellStyle name="好_县区合并测算20080421_民生政策最低支出需求_财力性转移支付2010年预算参考数" xfId="719"/>
    <cellStyle name="好_县区合并测算20080421_县市旗测算-新科目（含人口规模效应）" xfId="720"/>
    <cellStyle name="好_县区合并测算20080421_县市旗测算-新科目（含人口规模效应）_财力性转移支付2010年预算参考数" xfId="721"/>
    <cellStyle name="好_县区合并测算20080423(按照各省比重）" xfId="722"/>
    <cellStyle name="好_县区合并测算20080423(按照各省比重）_不含人员经费系数" xfId="723"/>
    <cellStyle name="好_县区合并测算20080423(按照各省比重）_不含人员经费系数_财力性转移支付2010年预算参考数" xfId="724"/>
    <cellStyle name="好_县区合并测算20080423(按照各省比重）_财力性转移支付2010年预算参考数" xfId="725"/>
    <cellStyle name="好_县区合并测算20080423(按照各省比重）_民生政策最低支出需求" xfId="726"/>
    <cellStyle name="好_县区合并测算20080423(按照各省比重）_民生政策最低支出需求_财力性转移支付2010年预算参考数" xfId="727"/>
    <cellStyle name="好_县区合并测算20080423(按照各省比重）_县市旗测算-新科目（含人口规模效应）" xfId="728"/>
    <cellStyle name="好_县区合并测算20080423(按照各省比重）_县市旗测算-新科目（含人口规模效应）_财力性转移支付2010年预算参考数" xfId="729"/>
    <cellStyle name="好_县市旗测算20080508" xfId="730"/>
    <cellStyle name="好_县市旗测算20080508_不含人员经费系数" xfId="731"/>
    <cellStyle name="好_县市旗测算20080508_不含人员经费系数_财力性转移支付2010年预算参考数" xfId="732"/>
    <cellStyle name="好_县市旗测算20080508_财力性转移支付2010年预算参考数" xfId="733"/>
    <cellStyle name="好_县市旗测算20080508_民生政策最低支出需求" xfId="734"/>
    <cellStyle name="好_县市旗测算20080508_民生政策最低支出需求_财力性转移支付2010年预算参考数" xfId="735"/>
    <cellStyle name="好_县市旗测算20080508_县市旗测算-新科目（含人口规模效应）" xfId="736"/>
    <cellStyle name="好_县市旗测算20080508_县市旗测算-新科目（含人口规模效应）_财力性转移支付2010年预算参考数" xfId="737"/>
    <cellStyle name="好_县市旗测算-新科目（20080626）" xfId="738"/>
    <cellStyle name="好_县市旗测算-新科目（20080626）_不含人员经费系数" xfId="739"/>
    <cellStyle name="好_县市旗测算-新科目（20080626）_不含人员经费系数_财力性转移支付2010年预算参考数" xfId="740"/>
    <cellStyle name="好_县市旗测算-新科目（20080626）_财力性转移支付2010年预算参考数" xfId="741"/>
    <cellStyle name="好_县市旗测算-新科目（20080626）_民生政策最低支出需求" xfId="742"/>
    <cellStyle name="好_县市旗测算-新科目（20080626）_民生政策最低支出需求_财力性转移支付2010年预算参考数" xfId="743"/>
    <cellStyle name="好_县市旗测算-新科目（20080626）_县市旗测算-新科目（含人口规模效应）" xfId="744"/>
    <cellStyle name="好_县市旗测算-新科目（20080626）_县市旗测算-新科目（含人口规模效应）_财力性转移支付2010年预算参考数" xfId="745"/>
    <cellStyle name="好_县市旗测算-新科目（20080627）" xfId="746"/>
    <cellStyle name="好_县市旗测算-新科目（20080627）_不含人员经费系数" xfId="747"/>
    <cellStyle name="好_县市旗测算-新科目（20080627）_不含人员经费系数_财力性转移支付2010年预算参考数" xfId="748"/>
    <cellStyle name="好_县市旗测算-新科目（20080627）_财力性转移支付2010年预算参考数" xfId="749"/>
    <cellStyle name="好_县市旗测算-新科目（20080627）_民生政策最低支出需求" xfId="750"/>
    <cellStyle name="好_县市旗测算-新科目（20080627）_民生政策最低支出需求_财力性转移支付2010年预算参考数" xfId="751"/>
    <cellStyle name="好_县市旗测算-新科目（20080627）_县市旗测算-新科目（含人口规模效应）" xfId="752"/>
    <cellStyle name="好_县市旗测算-新科目（20080627）_县市旗测算-新科目（含人口规模效应）_财力性转移支付2010年预算参考数" xfId="753"/>
    <cellStyle name="好_行政(燃修费)" xfId="754"/>
    <cellStyle name="好_行政(燃修费)_不含人员经费系数" xfId="755"/>
    <cellStyle name="好_行政(燃修费)_不含人员经费系数_财力性转移支付2010年预算参考数" xfId="756"/>
    <cellStyle name="好_行政(燃修费)_财力性转移支付2010年预算参考数" xfId="757"/>
    <cellStyle name="好_行政(燃修费)_民生政策最低支出需求" xfId="758"/>
    <cellStyle name="好_行政(燃修费)_民生政策最低支出需求_财力性转移支付2010年预算参考数" xfId="759"/>
    <cellStyle name="好_行政(燃修费)_县市旗测算-新科目（含人口规模效应）" xfId="760"/>
    <cellStyle name="好_行政(燃修费)_县市旗测算-新科目（含人口规模效应）_财力性转移支付2010年预算参考数" xfId="761"/>
    <cellStyle name="好_行政（人员）" xfId="762"/>
    <cellStyle name="好_行政（人员）_不含人员经费系数" xfId="763"/>
    <cellStyle name="好_行政（人员）_不含人员经费系数_财力性转移支付2010年预算参考数" xfId="764"/>
    <cellStyle name="好_行政（人员）_财力性转移支付2010年预算参考数" xfId="765"/>
    <cellStyle name="好_行政（人员）_民生政策最低支出需求" xfId="766"/>
    <cellStyle name="好_行政（人员）_民生政策最低支出需求_财力性转移支付2010年预算参考数" xfId="767"/>
    <cellStyle name="好_行政（人员）_县市旗测算-新科目（含人口规模效应）" xfId="768"/>
    <cellStyle name="好_行政（人员）_县市旗测算-新科目（含人口规模效应）_财力性转移支付2010年预算参考数" xfId="769"/>
    <cellStyle name="好_行政公检法测算" xfId="770"/>
    <cellStyle name="好_行政公检法测算_不含人员经费系数" xfId="771"/>
    <cellStyle name="好_行政公检法测算_不含人员经费系数_财力性转移支付2010年预算参考数" xfId="772"/>
    <cellStyle name="好_行政公检法测算_财力性转移支付2010年预算参考数" xfId="773"/>
    <cellStyle name="好_行政公检法测算_民生政策最低支出需求" xfId="774"/>
    <cellStyle name="好_行政公检法测算_民生政策最低支出需求_财力性转移支付2010年预算参考数" xfId="775"/>
    <cellStyle name="好_行政公检法测算_县市旗测算-新科目（含人口规模效应）" xfId="776"/>
    <cellStyle name="好_行政公检法测算_县市旗测算-新科目（含人口规模效应）_财力性转移支付2010年预算参考数" xfId="777"/>
    <cellStyle name="好_一般预算支出口径剔除表" xfId="778"/>
    <cellStyle name="好_一般预算支出口径剔除表_财力性转移支付2010年预算参考数" xfId="779"/>
    <cellStyle name="好_云南 缺口县区测算(地方填报)" xfId="780"/>
    <cellStyle name="好_云南 缺口县区测算(地方填报)_财力性转移支付2010年预算参考数" xfId="781"/>
    <cellStyle name="好_云南省2008年转移支付测算——州市本级考核部分及政策性测算" xfId="782"/>
    <cellStyle name="好_云南省2008年转移支付测算——州市本级考核部分及政策性测算_财力性转移支付2010年预算参考数" xfId="783"/>
    <cellStyle name="好_重点民生支出需求测算表社保（农村低保）081112" xfId="784"/>
    <cellStyle name="好_自行调整差异系数顺序" xfId="785"/>
    <cellStyle name="好_自行调整差异系数顺序_财力性转移支付2010年预算参考数" xfId="786"/>
    <cellStyle name="好_总人口" xfId="787"/>
    <cellStyle name="好_总人口_财力性转移支付2010年预算参考数" xfId="788"/>
    <cellStyle name="后继超级链接" xfId="789"/>
    <cellStyle name="后继超链接" xfId="790"/>
    <cellStyle name="汇总 2" xfId="791"/>
    <cellStyle name="货币 2" xfId="792"/>
    <cellStyle name="计算 2" xfId="793"/>
    <cellStyle name="检查单元格 2" xfId="794"/>
    <cellStyle name="解释性文本 2" xfId="795"/>
    <cellStyle name="警告文本 2" xfId="796"/>
    <cellStyle name="链接单元格 2" xfId="797"/>
    <cellStyle name="霓付 [0]_ +Foil &amp; -FOIL &amp; PAPER" xfId="798"/>
    <cellStyle name="霓付_ +Foil &amp; -FOIL &amp; PAPER" xfId="799"/>
    <cellStyle name="烹拳 [0]_ +Foil &amp; -FOIL &amp; PAPER" xfId="800"/>
    <cellStyle name="烹拳_ +Foil &amp; -FOIL &amp; PAPER" xfId="801"/>
    <cellStyle name="普通_ 白土" xfId="802"/>
    <cellStyle name="千分位[0]_ 白土" xfId="803"/>
    <cellStyle name="千分位_ 白土" xfId="804"/>
    <cellStyle name="千位[0]_(人代会用)" xfId="805"/>
    <cellStyle name="千位_(人代会用)" xfId="806"/>
    <cellStyle name="千位分隔 2" xfId="807"/>
    <cellStyle name="千位分隔 3" xfId="808"/>
    <cellStyle name="千位分隔 4" xfId="809"/>
    <cellStyle name="千位分隔 5" xfId="810"/>
    <cellStyle name="千位分隔[0] 2" xfId="811"/>
    <cellStyle name="千位分隔[0] 3" xfId="812"/>
    <cellStyle name="千位分隔[0] 4" xfId="813"/>
    <cellStyle name="千位分季_新建 Microsoft Excel 工作表" xfId="814"/>
    <cellStyle name="钎霖_4岿角利" xfId="815"/>
    <cellStyle name="强调 1" xfId="816"/>
    <cellStyle name="强调 2" xfId="817"/>
    <cellStyle name="强调 3" xfId="818"/>
    <cellStyle name="强调文字颜色 1 2" xfId="819"/>
    <cellStyle name="强调文字颜色 2 2" xfId="820"/>
    <cellStyle name="强调文字颜色 3 2" xfId="821"/>
    <cellStyle name="强调文字颜色 4 2" xfId="822"/>
    <cellStyle name="强调文字颜色 5 2" xfId="823"/>
    <cellStyle name="强调文字颜色 6 2" xfId="824"/>
    <cellStyle name="适中 2" xfId="825"/>
    <cellStyle name="输出 2" xfId="826"/>
    <cellStyle name="输入 2" xfId="827"/>
    <cellStyle name="数字" xfId="828"/>
    <cellStyle name="未定义" xfId="829"/>
    <cellStyle name="小数" xfId="830"/>
    <cellStyle name="样式 1" xfId="831"/>
    <cellStyle name="注释 2" xfId="832"/>
    <cellStyle name="콤마 [0]_BOILER-CO1" xfId="833"/>
    <cellStyle name="콤마_BOILER-CO1" xfId="834"/>
    <cellStyle name="통화 [0]_BOILER-CO1" xfId="835"/>
    <cellStyle name="통화_BOILER-CO1" xfId="836"/>
    <cellStyle name="표준_0N-HANDLING " xfId="8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9</xdr:row>
      <xdr:rowOff>104775</xdr:rowOff>
    </xdr:from>
    <xdr:to>
      <xdr:col>1</xdr:col>
      <xdr:colOff>438150</xdr:colOff>
      <xdr:row>10</xdr:row>
      <xdr:rowOff>66675</xdr:rowOff>
    </xdr:to>
    <xdr:sp>
      <xdr:nvSpPr>
        <xdr:cNvPr id="20662" name="Text Box 1"/>
        <xdr:cNvSpPr txBox="1">
          <a:spLocks noChangeArrowheads="1"/>
        </xdr:cNvSpPr>
      </xdr:nvSpPr>
      <xdr:spPr>
        <a:xfrm>
          <a:off x="1617345" y="5114925"/>
          <a:ext cx="57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A1" sqref="A1"/>
    </sheetView>
  </sheetViews>
  <sheetFormatPr defaultColWidth="9.36666666666667" defaultRowHeight="11.25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"/>
  <sheetViews>
    <sheetView view="pageBreakPreview" zoomScaleNormal="100" topLeftCell="A4" workbookViewId="0">
      <selection activeCell="E5" sqref="E5:E7"/>
    </sheetView>
  </sheetViews>
  <sheetFormatPr defaultColWidth="9.17777777777778" defaultRowHeight="27.75" customHeight="1" outlineLevelRow="7"/>
  <cols>
    <col min="1" max="1" width="18.8111111111111" style="1" customWidth="1"/>
    <col min="2" max="2" width="26.4555555555556" style="1" customWidth="1"/>
    <col min="3" max="3" width="19.3666666666667" style="1" customWidth="1"/>
    <col min="4" max="4" width="33.4555555555556" style="1" customWidth="1"/>
    <col min="5" max="5" width="17.1777777777778" style="57" customWidth="1"/>
    <col min="6" max="6" width="53.3666666666667" style="1" customWidth="1"/>
    <col min="7" max="7" width="46" style="1" customWidth="1"/>
    <col min="8" max="243" width="7.63333333333333" style="1" customWidth="1"/>
    <col min="244" max="16384" width="9.17777777777778" style="6"/>
  </cols>
  <sheetData>
    <row r="1" s="1" customFormat="1" customHeight="1" spans="1:256">
      <c r="A1" s="7" t="s">
        <v>153</v>
      </c>
      <c r="B1" s="7"/>
      <c r="E1" s="57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="2" customFormat="1" ht="34.5" customHeight="1" spans="1:256">
      <c r="A2" s="2" t="s">
        <v>154</v>
      </c>
    </row>
    <row r="3" s="3" customFormat="1" ht="30" customHeight="1" spans="1:256">
      <c r="A3" s="9" t="s">
        <v>2</v>
      </c>
      <c r="F3" s="3" t="s">
        <v>3</v>
      </c>
    </row>
    <row r="4" s="4" customFormat="1" ht="40.2" customHeight="1" spans="1:256">
      <c r="A4" s="11" t="s">
        <v>155</v>
      </c>
      <c r="B4" s="11" t="s">
        <v>156</v>
      </c>
      <c r="C4" s="12" t="s">
        <v>157</v>
      </c>
      <c r="D4" s="12" t="s">
        <v>158</v>
      </c>
      <c r="E4" s="12" t="s">
        <v>159</v>
      </c>
      <c r="F4" s="14" t="s">
        <v>160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</row>
    <row r="5" s="1" customFormat="1" ht="59.15" customHeight="1" spans="1:256">
      <c r="A5" s="58" t="s">
        <v>161</v>
      </c>
      <c r="B5" s="58">
        <v>330201</v>
      </c>
      <c r="C5" s="16" t="s">
        <v>162</v>
      </c>
      <c r="D5" s="17" t="s">
        <v>163</v>
      </c>
      <c r="E5" s="59">
        <v>210</v>
      </c>
      <c r="F5" s="60" t="s">
        <v>164</v>
      </c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1" customFormat="1" ht="55" customHeight="1" spans="1:256">
      <c r="A6" s="58" t="s">
        <v>161</v>
      </c>
      <c r="B6" s="58">
        <v>330201</v>
      </c>
      <c r="C6" s="16" t="s">
        <v>165</v>
      </c>
      <c r="D6" s="17" t="s">
        <v>163</v>
      </c>
      <c r="E6" s="59">
        <v>5.52</v>
      </c>
      <c r="F6" s="60" t="s">
        <v>166</v>
      </c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1" customFormat="1" ht="55" customHeight="1" spans="1:256">
      <c r="A7" s="58" t="s">
        <v>161</v>
      </c>
      <c r="B7" s="58">
        <v>330201</v>
      </c>
      <c r="C7" s="16" t="s">
        <v>165</v>
      </c>
      <c r="D7" s="17" t="s">
        <v>163</v>
      </c>
      <c r="E7" s="59">
        <v>29.5414</v>
      </c>
      <c r="F7" s="60" t="s">
        <v>167</v>
      </c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1" customFormat="1" ht="35.15" customHeight="1" spans="1:256">
      <c r="A8" s="61"/>
      <c r="B8" s="61"/>
      <c r="C8" s="62"/>
      <c r="D8" s="63" t="s">
        <v>50</v>
      </c>
      <c r="E8" s="64">
        <f>SUM(E5:E7)</f>
        <v>245.0614</v>
      </c>
      <c r="F8" s="65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</sheetData>
  <mergeCells count="1">
    <mergeCell ref="A2:F2"/>
  </mergeCells>
  <pageMargins left="0.75" right="0.75" top="1" bottom="1" header="0.5" footer="0.5"/>
  <pageSetup paperSize="9" scale="6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"/>
  <sheetViews>
    <sheetView showGridLines="0" showZeros="0" view="pageBreakPreview" zoomScaleNormal="115" workbookViewId="0">
      <selection activeCell="A6" sqref="A6:E8"/>
    </sheetView>
  </sheetViews>
  <sheetFormatPr defaultColWidth="9.17777777777778" defaultRowHeight="27.75" customHeight="1"/>
  <cols>
    <col min="1" max="1" width="18.8111111111111" style="39" customWidth="1"/>
    <col min="2" max="2" width="31.1777777777778" style="39" customWidth="1"/>
    <col min="3" max="5" width="19.3666666666667" style="39" customWidth="1"/>
    <col min="6" max="243" width="7.63333333333333" style="39" customWidth="1"/>
  </cols>
  <sheetData>
    <row r="1" customHeight="1" spans="1:243">
      <c r="A1" s="40" t="s">
        <v>168</v>
      </c>
      <c r="B1" s="40"/>
    </row>
    <row r="2" s="36" customFormat="1" ht="34.5" customHeight="1" spans="1:243">
      <c r="A2" s="41" t="s">
        <v>169</v>
      </c>
      <c r="B2" s="41"/>
      <c r="C2" s="41"/>
      <c r="D2" s="41"/>
      <c r="E2" s="41"/>
    </row>
    <row r="3" s="37" customFormat="1" ht="30.75" customHeight="1" spans="1:243">
      <c r="A3" s="42" t="s">
        <v>2</v>
      </c>
      <c r="E3" s="37" t="s">
        <v>3</v>
      </c>
    </row>
    <row r="4" s="38" customFormat="1" ht="40.2" customHeight="1" spans="1:243">
      <c r="A4" s="43" t="s">
        <v>67</v>
      </c>
      <c r="B4" s="43" t="s">
        <v>68</v>
      </c>
      <c r="C4" s="44" t="s">
        <v>170</v>
      </c>
      <c r="D4" s="44"/>
      <c r="E4" s="44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</row>
    <row r="5" s="38" customFormat="1" ht="40.2" customHeight="1" spans="1:243">
      <c r="A5" s="46"/>
      <c r="B5" s="46"/>
      <c r="C5" s="43" t="s">
        <v>94</v>
      </c>
      <c r="D5" s="43" t="s">
        <v>70</v>
      </c>
      <c r="E5" s="43" t="s">
        <v>71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</row>
    <row r="6" ht="45.75" customHeight="1" spans="1:243">
      <c r="A6" s="47"/>
      <c r="B6" s="48"/>
      <c r="C6" s="49"/>
      <c r="D6" s="50"/>
      <c r="E6" s="50"/>
    </row>
    <row r="7" ht="64.5" customHeight="1" spans="1:243">
      <c r="A7" s="51"/>
      <c r="B7" s="51"/>
      <c r="C7" s="49"/>
      <c r="D7" s="50"/>
      <c r="E7" s="50"/>
    </row>
    <row r="8" ht="53.25" customHeight="1" spans="1:243">
      <c r="A8" s="52"/>
      <c r="B8" s="52"/>
      <c r="C8" s="49"/>
      <c r="D8" s="50"/>
      <c r="E8" s="50"/>
    </row>
    <row r="9" ht="35.15" customHeight="1" spans="1:243">
      <c r="A9" s="53"/>
      <c r="B9" s="53"/>
      <c r="C9" s="54"/>
      <c r="D9" s="55"/>
      <c r="E9" s="55"/>
    </row>
    <row r="10" ht="35.15" customHeight="1" spans="1:243">
      <c r="A10" s="47"/>
      <c r="B10" s="47"/>
      <c r="C10" s="54"/>
      <c r="D10" s="55"/>
      <c r="E10" s="55"/>
    </row>
    <row r="11" ht="35.15" customHeight="1" spans="1:243">
      <c r="A11" s="51"/>
      <c r="B11" s="51"/>
      <c r="C11" s="54"/>
      <c r="D11" s="55"/>
      <c r="E11" s="55"/>
    </row>
    <row r="12" ht="35.15" customHeight="1" spans="1:243">
      <c r="A12" s="52"/>
      <c r="B12" s="52"/>
      <c r="C12" s="54"/>
      <c r="D12" s="55"/>
      <c r="E12" s="55"/>
    </row>
    <row r="13" ht="35.15" customHeight="1" spans="1:243">
      <c r="A13" s="53"/>
      <c r="B13" s="53"/>
      <c r="C13" s="54"/>
      <c r="D13" s="55"/>
      <c r="E13" s="55"/>
    </row>
    <row r="14" ht="35.15" customHeight="1" spans="1:243">
      <c r="A14" s="53"/>
      <c r="B14" s="53"/>
      <c r="C14" s="54"/>
      <c r="D14" s="55"/>
      <c r="E14" s="55"/>
    </row>
    <row r="15" ht="35.15" customHeight="1" spans="1:243">
      <c r="A15" s="53"/>
      <c r="B15" s="53" t="s">
        <v>143</v>
      </c>
      <c r="C15" s="54">
        <f>C6</f>
        <v>0</v>
      </c>
      <c r="D15" s="54">
        <f>D6</f>
        <v>0</v>
      </c>
      <c r="E15" s="54">
        <f>E6</f>
        <v>0</v>
      </c>
    </row>
    <row r="16" customHeight="1" spans="1:243">
      <c r="A16" s="56" t="s">
        <v>83</v>
      </c>
      <c r="B16" s="56"/>
    </row>
  </sheetData>
  <mergeCells count="2">
    <mergeCell ref="A4:A5"/>
    <mergeCell ref="B4:B5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view="pageBreakPreview" zoomScale="70" zoomScaleNormal="70" workbookViewId="0">
      <pane xSplit="3" ySplit="5" topLeftCell="D6" activePane="bottomRight" state="frozen"/>
      <selection/>
      <selection pane="topRight"/>
      <selection pane="bottomLeft"/>
      <selection pane="bottomRight" activeCell="I11" sqref="I11"/>
    </sheetView>
  </sheetViews>
  <sheetFormatPr defaultColWidth="17" defaultRowHeight="11.25"/>
  <cols>
    <col min="1" max="1" width="17" style="23"/>
    <col min="2" max="2" width="37.6333333333333" style="24" customWidth="1"/>
    <col min="3" max="12" width="17.8111111111111" style="23" customWidth="1"/>
    <col min="13" max="16384" width="17" style="23"/>
  </cols>
  <sheetData>
    <row r="1" ht="32.25" customHeight="1" spans="1:12">
      <c r="A1" s="25" t="s">
        <v>171</v>
      </c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ht="45" customHeight="1" spans="1:12">
      <c r="A2" s="27" t="s">
        <v>172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ht="24" customHeight="1" spans="1:12">
      <c r="A3" s="22" t="s">
        <v>2</v>
      </c>
      <c r="B3" s="28"/>
      <c r="C3" s="22"/>
      <c r="D3" s="22"/>
      <c r="E3" s="22"/>
      <c r="F3" s="22"/>
      <c r="G3" s="29"/>
      <c r="H3" s="29"/>
      <c r="I3" s="29"/>
      <c r="J3" s="29"/>
      <c r="K3" s="29"/>
      <c r="L3" s="29" t="s">
        <v>3</v>
      </c>
    </row>
    <row r="4" s="22" customFormat="1" ht="44.25" customHeight="1" spans="1:12">
      <c r="A4" s="30" t="s">
        <v>173</v>
      </c>
      <c r="B4" s="30" t="s">
        <v>174</v>
      </c>
      <c r="C4" s="30" t="s">
        <v>175</v>
      </c>
      <c r="D4" s="30" t="s">
        <v>50</v>
      </c>
      <c r="E4" s="30" t="s">
        <v>176</v>
      </c>
      <c r="F4" s="30"/>
      <c r="G4" s="30"/>
      <c r="H4" s="30" t="s">
        <v>177</v>
      </c>
      <c r="I4" s="30"/>
      <c r="J4" s="30"/>
      <c r="K4" s="31" t="s">
        <v>178</v>
      </c>
      <c r="L4" s="30" t="s">
        <v>62</v>
      </c>
    </row>
    <row r="5" s="22" customFormat="1" ht="44.25" customHeight="1" spans="1:12">
      <c r="A5" s="30"/>
      <c r="B5" s="30"/>
      <c r="C5" s="30"/>
      <c r="D5" s="30"/>
      <c r="E5" s="31" t="s">
        <v>179</v>
      </c>
      <c r="F5" s="31" t="s">
        <v>180</v>
      </c>
      <c r="G5" s="31" t="s">
        <v>181</v>
      </c>
      <c r="H5" s="31" t="s">
        <v>179</v>
      </c>
      <c r="I5" s="31" t="s">
        <v>180</v>
      </c>
      <c r="J5" s="31" t="s">
        <v>181</v>
      </c>
      <c r="K5" s="31"/>
      <c r="L5" s="30"/>
    </row>
    <row r="6" ht="60" customHeight="1" spans="1:12">
      <c r="A6" s="32" t="s">
        <v>182</v>
      </c>
      <c r="B6" s="33" t="s">
        <v>183</v>
      </c>
      <c r="C6" s="33" t="s">
        <v>63</v>
      </c>
      <c r="D6" s="34">
        <f>SUM(E6:L6)</f>
        <v>2.886</v>
      </c>
      <c r="E6" s="34">
        <v>2.886</v>
      </c>
      <c r="F6" s="34"/>
      <c r="G6" s="34"/>
      <c r="H6" s="34"/>
      <c r="I6" s="34"/>
      <c r="J6" s="34"/>
      <c r="K6" s="34"/>
      <c r="L6" s="34"/>
    </row>
    <row r="7" ht="60" customHeight="1" spans="1:12">
      <c r="A7" s="32" t="s">
        <v>182</v>
      </c>
      <c r="B7" s="33" t="s">
        <v>184</v>
      </c>
      <c r="C7" s="33" t="s">
        <v>63</v>
      </c>
      <c r="D7" s="34">
        <f>SUM(E7:L7)</f>
        <v>0</v>
      </c>
      <c r="E7" s="34"/>
      <c r="F7" s="34"/>
      <c r="G7" s="34"/>
      <c r="H7" s="34"/>
      <c r="I7" s="34"/>
      <c r="J7" s="34"/>
      <c r="K7" s="34"/>
      <c r="L7" s="34"/>
    </row>
    <row r="8" ht="60" customHeight="1" spans="1:12">
      <c r="A8" s="32" t="s">
        <v>50</v>
      </c>
      <c r="B8" s="33"/>
      <c r="C8" s="35"/>
      <c r="D8" s="34">
        <f>SUM(D6:D7)</f>
        <v>2.886</v>
      </c>
      <c r="E8" s="34">
        <f t="shared" ref="E8:L8" si="0">SUM(E6:E7)</f>
        <v>2.886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si="0"/>
        <v>0</v>
      </c>
    </row>
    <row r="9" ht="35.15" customHeight="1"/>
    <row r="10" ht="35.15" customHeight="1"/>
    <row r="11" ht="35.15" customHeight="1"/>
    <row r="12" ht="35.15" customHeight="1"/>
    <row r="13" ht="35.15" customHeight="1"/>
    <row r="14" ht="35.15" customHeight="1"/>
    <row r="15" ht="35.15" customHeight="1"/>
    <row r="16" ht="35.15" customHeight="1"/>
    <row r="17" ht="35.15" customHeight="1"/>
    <row r="18" ht="35.15" customHeight="1"/>
    <row r="19" ht="35.15" customHeight="1"/>
  </sheetData>
  <mergeCells count="10">
    <mergeCell ref="A2:L2"/>
    <mergeCell ref="A3:F3"/>
    <mergeCell ref="E4:G4"/>
    <mergeCell ref="H4:J4"/>
    <mergeCell ref="A4:A5"/>
    <mergeCell ref="B4:B5"/>
    <mergeCell ref="C4:C5"/>
    <mergeCell ref="D4:D5"/>
    <mergeCell ref="K4:K5"/>
    <mergeCell ref="L4:L5"/>
  </mergeCells>
  <pageMargins left="0.7" right="0.7" top="0.75" bottom="0.75" header="0.3" footer="0.3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"/>
  <sheetViews>
    <sheetView zoomScale="70" zoomScaleNormal="70" workbookViewId="0">
      <pane ySplit="4" topLeftCell="A5" activePane="bottomLeft" state="frozen"/>
      <selection/>
      <selection pane="bottomLeft" activeCell="A3" sqref="A3"/>
    </sheetView>
  </sheetViews>
  <sheetFormatPr defaultColWidth="9.17777777777778" defaultRowHeight="27.75" customHeight="1"/>
  <cols>
    <col min="1" max="1" width="22.1777777777778" style="1" customWidth="1"/>
    <col min="2" max="2" width="32.4555555555556" style="1" customWidth="1"/>
    <col min="3" max="3" width="57.6333333333333" style="1" customWidth="1"/>
    <col min="4" max="4" width="18.1777777777778" style="5" customWidth="1"/>
    <col min="5" max="5" width="106.177777777778" style="1" customWidth="1"/>
    <col min="6" max="242" width="7.63333333333333" style="1" customWidth="1"/>
    <col min="243" max="256" width="9.17777777777778" style="6"/>
    <col min="257" max="257" width="22.1777777777778" style="6" customWidth="1"/>
    <col min="258" max="258" width="32.4555555555556" style="6" customWidth="1"/>
    <col min="259" max="259" width="57.6333333333333" style="6" customWidth="1"/>
    <col min="260" max="260" width="18.1777777777778" style="6" customWidth="1"/>
    <col min="261" max="261" width="106.177777777778" style="6" customWidth="1"/>
    <col min="262" max="498" width="7.63333333333333" style="6" customWidth="1"/>
    <col min="499" max="512" width="9.17777777777778" style="6"/>
    <col min="513" max="513" width="22.1777777777778" style="6" customWidth="1"/>
    <col min="514" max="514" width="32.4555555555556" style="6" customWidth="1"/>
    <col min="515" max="515" width="57.6333333333333" style="6" customWidth="1"/>
    <col min="516" max="516" width="18.1777777777778" style="6" customWidth="1"/>
    <col min="517" max="517" width="106.177777777778" style="6" customWidth="1"/>
    <col min="518" max="754" width="7.63333333333333" style="6" customWidth="1"/>
    <col min="755" max="768" width="9.17777777777778" style="6"/>
    <col min="769" max="769" width="22.1777777777778" style="6" customWidth="1"/>
    <col min="770" max="770" width="32.4555555555556" style="6" customWidth="1"/>
    <col min="771" max="771" width="57.6333333333333" style="6" customWidth="1"/>
    <col min="772" max="772" width="18.1777777777778" style="6" customWidth="1"/>
    <col min="773" max="773" width="106.177777777778" style="6" customWidth="1"/>
    <col min="774" max="1010" width="7.63333333333333" style="6" customWidth="1"/>
    <col min="1011" max="1024" width="9.17777777777778" style="6"/>
    <col min="1025" max="1025" width="22.1777777777778" style="6" customWidth="1"/>
    <col min="1026" max="1026" width="32.4555555555556" style="6" customWidth="1"/>
    <col min="1027" max="1027" width="57.6333333333333" style="6" customWidth="1"/>
    <col min="1028" max="1028" width="18.1777777777778" style="6" customWidth="1"/>
    <col min="1029" max="1029" width="106.177777777778" style="6" customWidth="1"/>
    <col min="1030" max="1266" width="7.63333333333333" style="6" customWidth="1"/>
    <col min="1267" max="1280" width="9.17777777777778" style="6"/>
    <col min="1281" max="1281" width="22.1777777777778" style="6" customWidth="1"/>
    <col min="1282" max="1282" width="32.4555555555556" style="6" customWidth="1"/>
    <col min="1283" max="1283" width="57.6333333333333" style="6" customWidth="1"/>
    <col min="1284" max="1284" width="18.1777777777778" style="6" customWidth="1"/>
    <col min="1285" max="1285" width="106.177777777778" style="6" customWidth="1"/>
    <col min="1286" max="1522" width="7.63333333333333" style="6" customWidth="1"/>
    <col min="1523" max="1536" width="9.17777777777778" style="6"/>
    <col min="1537" max="1537" width="22.1777777777778" style="6" customWidth="1"/>
    <col min="1538" max="1538" width="32.4555555555556" style="6" customWidth="1"/>
    <col min="1539" max="1539" width="57.6333333333333" style="6" customWidth="1"/>
    <col min="1540" max="1540" width="18.1777777777778" style="6" customWidth="1"/>
    <col min="1541" max="1541" width="106.177777777778" style="6" customWidth="1"/>
    <col min="1542" max="1778" width="7.63333333333333" style="6" customWidth="1"/>
    <col min="1779" max="1792" width="9.17777777777778" style="6"/>
    <col min="1793" max="1793" width="22.1777777777778" style="6" customWidth="1"/>
    <col min="1794" max="1794" width="32.4555555555556" style="6" customWidth="1"/>
    <col min="1795" max="1795" width="57.6333333333333" style="6" customWidth="1"/>
    <col min="1796" max="1796" width="18.1777777777778" style="6" customWidth="1"/>
    <col min="1797" max="1797" width="106.177777777778" style="6" customWidth="1"/>
    <col min="1798" max="2034" width="7.63333333333333" style="6" customWidth="1"/>
    <col min="2035" max="2048" width="9.17777777777778" style="6"/>
    <col min="2049" max="2049" width="22.1777777777778" style="6" customWidth="1"/>
    <col min="2050" max="2050" width="32.4555555555556" style="6" customWidth="1"/>
    <col min="2051" max="2051" width="57.6333333333333" style="6" customWidth="1"/>
    <col min="2052" max="2052" width="18.1777777777778" style="6" customWidth="1"/>
    <col min="2053" max="2053" width="106.177777777778" style="6" customWidth="1"/>
    <col min="2054" max="2290" width="7.63333333333333" style="6" customWidth="1"/>
    <col min="2291" max="2304" width="9.17777777777778" style="6"/>
    <col min="2305" max="2305" width="22.1777777777778" style="6" customWidth="1"/>
    <col min="2306" max="2306" width="32.4555555555556" style="6" customWidth="1"/>
    <col min="2307" max="2307" width="57.6333333333333" style="6" customWidth="1"/>
    <col min="2308" max="2308" width="18.1777777777778" style="6" customWidth="1"/>
    <col min="2309" max="2309" width="106.177777777778" style="6" customWidth="1"/>
    <col min="2310" max="2546" width="7.63333333333333" style="6" customWidth="1"/>
    <col min="2547" max="2560" width="9.17777777777778" style="6"/>
    <col min="2561" max="2561" width="22.1777777777778" style="6" customWidth="1"/>
    <col min="2562" max="2562" width="32.4555555555556" style="6" customWidth="1"/>
    <col min="2563" max="2563" width="57.6333333333333" style="6" customWidth="1"/>
    <col min="2564" max="2564" width="18.1777777777778" style="6" customWidth="1"/>
    <col min="2565" max="2565" width="106.177777777778" style="6" customWidth="1"/>
    <col min="2566" max="2802" width="7.63333333333333" style="6" customWidth="1"/>
    <col min="2803" max="2816" width="9.17777777777778" style="6"/>
    <col min="2817" max="2817" width="22.1777777777778" style="6" customWidth="1"/>
    <col min="2818" max="2818" width="32.4555555555556" style="6" customWidth="1"/>
    <col min="2819" max="2819" width="57.6333333333333" style="6" customWidth="1"/>
    <col min="2820" max="2820" width="18.1777777777778" style="6" customWidth="1"/>
    <col min="2821" max="2821" width="106.177777777778" style="6" customWidth="1"/>
    <col min="2822" max="3058" width="7.63333333333333" style="6" customWidth="1"/>
    <col min="3059" max="3072" width="9.17777777777778" style="6"/>
    <col min="3073" max="3073" width="22.1777777777778" style="6" customWidth="1"/>
    <col min="3074" max="3074" width="32.4555555555556" style="6" customWidth="1"/>
    <col min="3075" max="3075" width="57.6333333333333" style="6" customWidth="1"/>
    <col min="3076" max="3076" width="18.1777777777778" style="6" customWidth="1"/>
    <col min="3077" max="3077" width="106.177777777778" style="6" customWidth="1"/>
    <col min="3078" max="3314" width="7.63333333333333" style="6" customWidth="1"/>
    <col min="3315" max="3328" width="9.17777777777778" style="6"/>
    <col min="3329" max="3329" width="22.1777777777778" style="6" customWidth="1"/>
    <col min="3330" max="3330" width="32.4555555555556" style="6" customWidth="1"/>
    <col min="3331" max="3331" width="57.6333333333333" style="6" customWidth="1"/>
    <col min="3332" max="3332" width="18.1777777777778" style="6" customWidth="1"/>
    <col min="3333" max="3333" width="106.177777777778" style="6" customWidth="1"/>
    <col min="3334" max="3570" width="7.63333333333333" style="6" customWidth="1"/>
    <col min="3571" max="3584" width="9.17777777777778" style="6"/>
    <col min="3585" max="3585" width="22.1777777777778" style="6" customWidth="1"/>
    <col min="3586" max="3586" width="32.4555555555556" style="6" customWidth="1"/>
    <col min="3587" max="3587" width="57.6333333333333" style="6" customWidth="1"/>
    <col min="3588" max="3588" width="18.1777777777778" style="6" customWidth="1"/>
    <col min="3589" max="3589" width="106.177777777778" style="6" customWidth="1"/>
    <col min="3590" max="3826" width="7.63333333333333" style="6" customWidth="1"/>
    <col min="3827" max="3840" width="9.17777777777778" style="6"/>
    <col min="3841" max="3841" width="22.1777777777778" style="6" customWidth="1"/>
    <col min="3842" max="3842" width="32.4555555555556" style="6" customWidth="1"/>
    <col min="3843" max="3843" width="57.6333333333333" style="6" customWidth="1"/>
    <col min="3844" max="3844" width="18.1777777777778" style="6" customWidth="1"/>
    <col min="3845" max="3845" width="106.177777777778" style="6" customWidth="1"/>
    <col min="3846" max="4082" width="7.63333333333333" style="6" customWidth="1"/>
    <col min="4083" max="4096" width="9.17777777777778" style="6"/>
    <col min="4097" max="4097" width="22.1777777777778" style="6" customWidth="1"/>
    <col min="4098" max="4098" width="32.4555555555556" style="6" customWidth="1"/>
    <col min="4099" max="4099" width="57.6333333333333" style="6" customWidth="1"/>
    <col min="4100" max="4100" width="18.1777777777778" style="6" customWidth="1"/>
    <col min="4101" max="4101" width="106.177777777778" style="6" customWidth="1"/>
    <col min="4102" max="4338" width="7.63333333333333" style="6" customWidth="1"/>
    <col min="4339" max="4352" width="9.17777777777778" style="6"/>
    <col min="4353" max="4353" width="22.1777777777778" style="6" customWidth="1"/>
    <col min="4354" max="4354" width="32.4555555555556" style="6" customWidth="1"/>
    <col min="4355" max="4355" width="57.6333333333333" style="6" customWidth="1"/>
    <col min="4356" max="4356" width="18.1777777777778" style="6" customWidth="1"/>
    <col min="4357" max="4357" width="106.177777777778" style="6" customWidth="1"/>
    <col min="4358" max="4594" width="7.63333333333333" style="6" customWidth="1"/>
    <col min="4595" max="4608" width="9.17777777777778" style="6"/>
    <col min="4609" max="4609" width="22.1777777777778" style="6" customWidth="1"/>
    <col min="4610" max="4610" width="32.4555555555556" style="6" customWidth="1"/>
    <col min="4611" max="4611" width="57.6333333333333" style="6" customWidth="1"/>
    <col min="4612" max="4612" width="18.1777777777778" style="6" customWidth="1"/>
    <col min="4613" max="4613" width="106.177777777778" style="6" customWidth="1"/>
    <col min="4614" max="4850" width="7.63333333333333" style="6" customWidth="1"/>
    <col min="4851" max="4864" width="9.17777777777778" style="6"/>
    <col min="4865" max="4865" width="22.1777777777778" style="6" customWidth="1"/>
    <col min="4866" max="4866" width="32.4555555555556" style="6" customWidth="1"/>
    <col min="4867" max="4867" width="57.6333333333333" style="6" customWidth="1"/>
    <col min="4868" max="4868" width="18.1777777777778" style="6" customWidth="1"/>
    <col min="4869" max="4869" width="106.177777777778" style="6" customWidth="1"/>
    <col min="4870" max="5106" width="7.63333333333333" style="6" customWidth="1"/>
    <col min="5107" max="5120" width="9.17777777777778" style="6"/>
    <col min="5121" max="5121" width="22.1777777777778" style="6" customWidth="1"/>
    <col min="5122" max="5122" width="32.4555555555556" style="6" customWidth="1"/>
    <col min="5123" max="5123" width="57.6333333333333" style="6" customWidth="1"/>
    <col min="5124" max="5124" width="18.1777777777778" style="6" customWidth="1"/>
    <col min="5125" max="5125" width="106.177777777778" style="6" customWidth="1"/>
    <col min="5126" max="5362" width="7.63333333333333" style="6" customWidth="1"/>
    <col min="5363" max="5376" width="9.17777777777778" style="6"/>
    <col min="5377" max="5377" width="22.1777777777778" style="6" customWidth="1"/>
    <col min="5378" max="5378" width="32.4555555555556" style="6" customWidth="1"/>
    <col min="5379" max="5379" width="57.6333333333333" style="6" customWidth="1"/>
    <col min="5380" max="5380" width="18.1777777777778" style="6" customWidth="1"/>
    <col min="5381" max="5381" width="106.177777777778" style="6" customWidth="1"/>
    <col min="5382" max="5618" width="7.63333333333333" style="6" customWidth="1"/>
    <col min="5619" max="5632" width="9.17777777777778" style="6"/>
    <col min="5633" max="5633" width="22.1777777777778" style="6" customWidth="1"/>
    <col min="5634" max="5634" width="32.4555555555556" style="6" customWidth="1"/>
    <col min="5635" max="5635" width="57.6333333333333" style="6" customWidth="1"/>
    <col min="5636" max="5636" width="18.1777777777778" style="6" customWidth="1"/>
    <col min="5637" max="5637" width="106.177777777778" style="6" customWidth="1"/>
    <col min="5638" max="5874" width="7.63333333333333" style="6" customWidth="1"/>
    <col min="5875" max="5888" width="9.17777777777778" style="6"/>
    <col min="5889" max="5889" width="22.1777777777778" style="6" customWidth="1"/>
    <col min="5890" max="5890" width="32.4555555555556" style="6" customWidth="1"/>
    <col min="5891" max="5891" width="57.6333333333333" style="6" customWidth="1"/>
    <col min="5892" max="5892" width="18.1777777777778" style="6" customWidth="1"/>
    <col min="5893" max="5893" width="106.177777777778" style="6" customWidth="1"/>
    <col min="5894" max="6130" width="7.63333333333333" style="6" customWidth="1"/>
    <col min="6131" max="6144" width="9.17777777777778" style="6"/>
    <col min="6145" max="6145" width="22.1777777777778" style="6" customWidth="1"/>
    <col min="6146" max="6146" width="32.4555555555556" style="6" customWidth="1"/>
    <col min="6147" max="6147" width="57.6333333333333" style="6" customWidth="1"/>
    <col min="6148" max="6148" width="18.1777777777778" style="6" customWidth="1"/>
    <col min="6149" max="6149" width="106.177777777778" style="6" customWidth="1"/>
    <col min="6150" max="6386" width="7.63333333333333" style="6" customWidth="1"/>
    <col min="6387" max="6400" width="9.17777777777778" style="6"/>
    <col min="6401" max="6401" width="22.1777777777778" style="6" customWidth="1"/>
    <col min="6402" max="6402" width="32.4555555555556" style="6" customWidth="1"/>
    <col min="6403" max="6403" width="57.6333333333333" style="6" customWidth="1"/>
    <col min="6404" max="6404" width="18.1777777777778" style="6" customWidth="1"/>
    <col min="6405" max="6405" width="106.177777777778" style="6" customWidth="1"/>
    <col min="6406" max="6642" width="7.63333333333333" style="6" customWidth="1"/>
    <col min="6643" max="6656" width="9.17777777777778" style="6"/>
    <col min="6657" max="6657" width="22.1777777777778" style="6" customWidth="1"/>
    <col min="6658" max="6658" width="32.4555555555556" style="6" customWidth="1"/>
    <col min="6659" max="6659" width="57.6333333333333" style="6" customWidth="1"/>
    <col min="6660" max="6660" width="18.1777777777778" style="6" customWidth="1"/>
    <col min="6661" max="6661" width="106.177777777778" style="6" customWidth="1"/>
    <col min="6662" max="6898" width="7.63333333333333" style="6" customWidth="1"/>
    <col min="6899" max="6912" width="9.17777777777778" style="6"/>
    <col min="6913" max="6913" width="22.1777777777778" style="6" customWidth="1"/>
    <col min="6914" max="6914" width="32.4555555555556" style="6" customWidth="1"/>
    <col min="6915" max="6915" width="57.6333333333333" style="6" customWidth="1"/>
    <col min="6916" max="6916" width="18.1777777777778" style="6" customWidth="1"/>
    <col min="6917" max="6917" width="106.177777777778" style="6" customWidth="1"/>
    <col min="6918" max="7154" width="7.63333333333333" style="6" customWidth="1"/>
    <col min="7155" max="7168" width="9.17777777777778" style="6"/>
    <col min="7169" max="7169" width="22.1777777777778" style="6" customWidth="1"/>
    <col min="7170" max="7170" width="32.4555555555556" style="6" customWidth="1"/>
    <col min="7171" max="7171" width="57.6333333333333" style="6" customWidth="1"/>
    <col min="7172" max="7172" width="18.1777777777778" style="6" customWidth="1"/>
    <col min="7173" max="7173" width="106.177777777778" style="6" customWidth="1"/>
    <col min="7174" max="7410" width="7.63333333333333" style="6" customWidth="1"/>
    <col min="7411" max="7424" width="9.17777777777778" style="6"/>
    <col min="7425" max="7425" width="22.1777777777778" style="6" customWidth="1"/>
    <col min="7426" max="7426" width="32.4555555555556" style="6" customWidth="1"/>
    <col min="7427" max="7427" width="57.6333333333333" style="6" customWidth="1"/>
    <col min="7428" max="7428" width="18.1777777777778" style="6" customWidth="1"/>
    <col min="7429" max="7429" width="106.177777777778" style="6" customWidth="1"/>
    <col min="7430" max="7666" width="7.63333333333333" style="6" customWidth="1"/>
    <col min="7667" max="7680" width="9.17777777777778" style="6"/>
    <col min="7681" max="7681" width="22.1777777777778" style="6" customWidth="1"/>
    <col min="7682" max="7682" width="32.4555555555556" style="6" customWidth="1"/>
    <col min="7683" max="7683" width="57.6333333333333" style="6" customWidth="1"/>
    <col min="7684" max="7684" width="18.1777777777778" style="6" customWidth="1"/>
    <col min="7685" max="7685" width="106.177777777778" style="6" customWidth="1"/>
    <col min="7686" max="7922" width="7.63333333333333" style="6" customWidth="1"/>
    <col min="7923" max="7936" width="9.17777777777778" style="6"/>
    <col min="7937" max="7937" width="22.1777777777778" style="6" customWidth="1"/>
    <col min="7938" max="7938" width="32.4555555555556" style="6" customWidth="1"/>
    <col min="7939" max="7939" width="57.6333333333333" style="6" customWidth="1"/>
    <col min="7940" max="7940" width="18.1777777777778" style="6" customWidth="1"/>
    <col min="7941" max="7941" width="106.177777777778" style="6" customWidth="1"/>
    <col min="7942" max="8178" width="7.63333333333333" style="6" customWidth="1"/>
    <col min="8179" max="8192" width="9.17777777777778" style="6"/>
    <col min="8193" max="8193" width="22.1777777777778" style="6" customWidth="1"/>
    <col min="8194" max="8194" width="32.4555555555556" style="6" customWidth="1"/>
    <col min="8195" max="8195" width="57.6333333333333" style="6" customWidth="1"/>
    <col min="8196" max="8196" width="18.1777777777778" style="6" customWidth="1"/>
    <col min="8197" max="8197" width="106.177777777778" style="6" customWidth="1"/>
    <col min="8198" max="8434" width="7.63333333333333" style="6" customWidth="1"/>
    <col min="8435" max="8448" width="9.17777777777778" style="6"/>
    <col min="8449" max="8449" width="22.1777777777778" style="6" customWidth="1"/>
    <col min="8450" max="8450" width="32.4555555555556" style="6" customWidth="1"/>
    <col min="8451" max="8451" width="57.6333333333333" style="6" customWidth="1"/>
    <col min="8452" max="8452" width="18.1777777777778" style="6" customWidth="1"/>
    <col min="8453" max="8453" width="106.177777777778" style="6" customWidth="1"/>
    <col min="8454" max="8690" width="7.63333333333333" style="6" customWidth="1"/>
    <col min="8691" max="8704" width="9.17777777777778" style="6"/>
    <col min="8705" max="8705" width="22.1777777777778" style="6" customWidth="1"/>
    <col min="8706" max="8706" width="32.4555555555556" style="6" customWidth="1"/>
    <col min="8707" max="8707" width="57.6333333333333" style="6" customWidth="1"/>
    <col min="8708" max="8708" width="18.1777777777778" style="6" customWidth="1"/>
    <col min="8709" max="8709" width="106.177777777778" style="6" customWidth="1"/>
    <col min="8710" max="8946" width="7.63333333333333" style="6" customWidth="1"/>
    <col min="8947" max="8960" width="9.17777777777778" style="6"/>
    <col min="8961" max="8961" width="22.1777777777778" style="6" customWidth="1"/>
    <col min="8962" max="8962" width="32.4555555555556" style="6" customWidth="1"/>
    <col min="8963" max="8963" width="57.6333333333333" style="6" customWidth="1"/>
    <col min="8964" max="8964" width="18.1777777777778" style="6" customWidth="1"/>
    <col min="8965" max="8965" width="106.177777777778" style="6" customWidth="1"/>
    <col min="8966" max="9202" width="7.63333333333333" style="6" customWidth="1"/>
    <col min="9203" max="9216" width="9.17777777777778" style="6"/>
    <col min="9217" max="9217" width="22.1777777777778" style="6" customWidth="1"/>
    <col min="9218" max="9218" width="32.4555555555556" style="6" customWidth="1"/>
    <col min="9219" max="9219" width="57.6333333333333" style="6" customWidth="1"/>
    <col min="9220" max="9220" width="18.1777777777778" style="6" customWidth="1"/>
    <col min="9221" max="9221" width="106.177777777778" style="6" customWidth="1"/>
    <col min="9222" max="9458" width="7.63333333333333" style="6" customWidth="1"/>
    <col min="9459" max="9472" width="9.17777777777778" style="6"/>
    <col min="9473" max="9473" width="22.1777777777778" style="6" customWidth="1"/>
    <col min="9474" max="9474" width="32.4555555555556" style="6" customWidth="1"/>
    <col min="9475" max="9475" width="57.6333333333333" style="6" customWidth="1"/>
    <col min="9476" max="9476" width="18.1777777777778" style="6" customWidth="1"/>
    <col min="9477" max="9477" width="106.177777777778" style="6" customWidth="1"/>
    <col min="9478" max="9714" width="7.63333333333333" style="6" customWidth="1"/>
    <col min="9715" max="9728" width="9.17777777777778" style="6"/>
    <col min="9729" max="9729" width="22.1777777777778" style="6" customWidth="1"/>
    <col min="9730" max="9730" width="32.4555555555556" style="6" customWidth="1"/>
    <col min="9731" max="9731" width="57.6333333333333" style="6" customWidth="1"/>
    <col min="9732" max="9732" width="18.1777777777778" style="6" customWidth="1"/>
    <col min="9733" max="9733" width="106.177777777778" style="6" customWidth="1"/>
    <col min="9734" max="9970" width="7.63333333333333" style="6" customWidth="1"/>
    <col min="9971" max="9984" width="9.17777777777778" style="6"/>
    <col min="9985" max="9985" width="22.1777777777778" style="6" customWidth="1"/>
    <col min="9986" max="9986" width="32.4555555555556" style="6" customWidth="1"/>
    <col min="9987" max="9987" width="57.6333333333333" style="6" customWidth="1"/>
    <col min="9988" max="9988" width="18.1777777777778" style="6" customWidth="1"/>
    <col min="9989" max="9989" width="106.177777777778" style="6" customWidth="1"/>
    <col min="9990" max="10226" width="7.63333333333333" style="6" customWidth="1"/>
    <col min="10227" max="10240" width="9.17777777777778" style="6"/>
    <col min="10241" max="10241" width="22.1777777777778" style="6" customWidth="1"/>
    <col min="10242" max="10242" width="32.4555555555556" style="6" customWidth="1"/>
    <col min="10243" max="10243" width="57.6333333333333" style="6" customWidth="1"/>
    <col min="10244" max="10244" width="18.1777777777778" style="6" customWidth="1"/>
    <col min="10245" max="10245" width="106.177777777778" style="6" customWidth="1"/>
    <col min="10246" max="10482" width="7.63333333333333" style="6" customWidth="1"/>
    <col min="10483" max="10496" width="9.17777777777778" style="6"/>
    <col min="10497" max="10497" width="22.1777777777778" style="6" customWidth="1"/>
    <col min="10498" max="10498" width="32.4555555555556" style="6" customWidth="1"/>
    <col min="10499" max="10499" width="57.6333333333333" style="6" customWidth="1"/>
    <col min="10500" max="10500" width="18.1777777777778" style="6" customWidth="1"/>
    <col min="10501" max="10501" width="106.177777777778" style="6" customWidth="1"/>
    <col min="10502" max="10738" width="7.63333333333333" style="6" customWidth="1"/>
    <col min="10739" max="10752" width="9.17777777777778" style="6"/>
    <col min="10753" max="10753" width="22.1777777777778" style="6" customWidth="1"/>
    <col min="10754" max="10754" width="32.4555555555556" style="6" customWidth="1"/>
    <col min="10755" max="10755" width="57.6333333333333" style="6" customWidth="1"/>
    <col min="10756" max="10756" width="18.1777777777778" style="6" customWidth="1"/>
    <col min="10757" max="10757" width="106.177777777778" style="6" customWidth="1"/>
    <col min="10758" max="10994" width="7.63333333333333" style="6" customWidth="1"/>
    <col min="10995" max="11008" width="9.17777777777778" style="6"/>
    <col min="11009" max="11009" width="22.1777777777778" style="6" customWidth="1"/>
    <col min="11010" max="11010" width="32.4555555555556" style="6" customWidth="1"/>
    <col min="11011" max="11011" width="57.6333333333333" style="6" customWidth="1"/>
    <col min="11012" max="11012" width="18.1777777777778" style="6" customWidth="1"/>
    <col min="11013" max="11013" width="106.177777777778" style="6" customWidth="1"/>
    <col min="11014" max="11250" width="7.63333333333333" style="6" customWidth="1"/>
    <col min="11251" max="11264" width="9.17777777777778" style="6"/>
    <col min="11265" max="11265" width="22.1777777777778" style="6" customWidth="1"/>
    <col min="11266" max="11266" width="32.4555555555556" style="6" customWidth="1"/>
    <col min="11267" max="11267" width="57.6333333333333" style="6" customWidth="1"/>
    <col min="11268" max="11268" width="18.1777777777778" style="6" customWidth="1"/>
    <col min="11269" max="11269" width="106.177777777778" style="6" customWidth="1"/>
    <col min="11270" max="11506" width="7.63333333333333" style="6" customWidth="1"/>
    <col min="11507" max="11520" width="9.17777777777778" style="6"/>
    <col min="11521" max="11521" width="22.1777777777778" style="6" customWidth="1"/>
    <col min="11522" max="11522" width="32.4555555555556" style="6" customWidth="1"/>
    <col min="11523" max="11523" width="57.6333333333333" style="6" customWidth="1"/>
    <col min="11524" max="11524" width="18.1777777777778" style="6" customWidth="1"/>
    <col min="11525" max="11525" width="106.177777777778" style="6" customWidth="1"/>
    <col min="11526" max="11762" width="7.63333333333333" style="6" customWidth="1"/>
    <col min="11763" max="11776" width="9.17777777777778" style="6"/>
    <col min="11777" max="11777" width="22.1777777777778" style="6" customWidth="1"/>
    <col min="11778" max="11778" width="32.4555555555556" style="6" customWidth="1"/>
    <col min="11779" max="11779" width="57.6333333333333" style="6" customWidth="1"/>
    <col min="11780" max="11780" width="18.1777777777778" style="6" customWidth="1"/>
    <col min="11781" max="11781" width="106.177777777778" style="6" customWidth="1"/>
    <col min="11782" max="12018" width="7.63333333333333" style="6" customWidth="1"/>
    <col min="12019" max="12032" width="9.17777777777778" style="6"/>
    <col min="12033" max="12033" width="22.1777777777778" style="6" customWidth="1"/>
    <col min="12034" max="12034" width="32.4555555555556" style="6" customWidth="1"/>
    <col min="12035" max="12035" width="57.6333333333333" style="6" customWidth="1"/>
    <col min="12036" max="12036" width="18.1777777777778" style="6" customWidth="1"/>
    <col min="12037" max="12037" width="106.177777777778" style="6" customWidth="1"/>
    <col min="12038" max="12274" width="7.63333333333333" style="6" customWidth="1"/>
    <col min="12275" max="12288" width="9.17777777777778" style="6"/>
    <col min="12289" max="12289" width="22.1777777777778" style="6" customWidth="1"/>
    <col min="12290" max="12290" width="32.4555555555556" style="6" customWidth="1"/>
    <col min="12291" max="12291" width="57.6333333333333" style="6" customWidth="1"/>
    <col min="12292" max="12292" width="18.1777777777778" style="6" customWidth="1"/>
    <col min="12293" max="12293" width="106.177777777778" style="6" customWidth="1"/>
    <col min="12294" max="12530" width="7.63333333333333" style="6" customWidth="1"/>
    <col min="12531" max="12544" width="9.17777777777778" style="6"/>
    <col min="12545" max="12545" width="22.1777777777778" style="6" customWidth="1"/>
    <col min="12546" max="12546" width="32.4555555555556" style="6" customWidth="1"/>
    <col min="12547" max="12547" width="57.6333333333333" style="6" customWidth="1"/>
    <col min="12548" max="12548" width="18.1777777777778" style="6" customWidth="1"/>
    <col min="12549" max="12549" width="106.177777777778" style="6" customWidth="1"/>
    <col min="12550" max="12786" width="7.63333333333333" style="6" customWidth="1"/>
    <col min="12787" max="12800" width="9.17777777777778" style="6"/>
    <col min="12801" max="12801" width="22.1777777777778" style="6" customWidth="1"/>
    <col min="12802" max="12802" width="32.4555555555556" style="6" customWidth="1"/>
    <col min="12803" max="12803" width="57.6333333333333" style="6" customWidth="1"/>
    <col min="12804" max="12804" width="18.1777777777778" style="6" customWidth="1"/>
    <col min="12805" max="12805" width="106.177777777778" style="6" customWidth="1"/>
    <col min="12806" max="13042" width="7.63333333333333" style="6" customWidth="1"/>
    <col min="13043" max="13056" width="9.17777777777778" style="6"/>
    <col min="13057" max="13057" width="22.1777777777778" style="6" customWidth="1"/>
    <col min="13058" max="13058" width="32.4555555555556" style="6" customWidth="1"/>
    <col min="13059" max="13059" width="57.6333333333333" style="6" customWidth="1"/>
    <col min="13060" max="13060" width="18.1777777777778" style="6" customWidth="1"/>
    <col min="13061" max="13061" width="106.177777777778" style="6" customWidth="1"/>
    <col min="13062" max="13298" width="7.63333333333333" style="6" customWidth="1"/>
    <col min="13299" max="13312" width="9.17777777777778" style="6"/>
    <col min="13313" max="13313" width="22.1777777777778" style="6" customWidth="1"/>
    <col min="13314" max="13314" width="32.4555555555556" style="6" customWidth="1"/>
    <col min="13315" max="13315" width="57.6333333333333" style="6" customWidth="1"/>
    <col min="13316" max="13316" width="18.1777777777778" style="6" customWidth="1"/>
    <col min="13317" max="13317" width="106.177777777778" style="6" customWidth="1"/>
    <col min="13318" max="13554" width="7.63333333333333" style="6" customWidth="1"/>
    <col min="13555" max="13568" width="9.17777777777778" style="6"/>
    <col min="13569" max="13569" width="22.1777777777778" style="6" customWidth="1"/>
    <col min="13570" max="13570" width="32.4555555555556" style="6" customWidth="1"/>
    <col min="13571" max="13571" width="57.6333333333333" style="6" customWidth="1"/>
    <col min="13572" max="13572" width="18.1777777777778" style="6" customWidth="1"/>
    <col min="13573" max="13573" width="106.177777777778" style="6" customWidth="1"/>
    <col min="13574" max="13810" width="7.63333333333333" style="6" customWidth="1"/>
    <col min="13811" max="13824" width="9.17777777777778" style="6"/>
    <col min="13825" max="13825" width="22.1777777777778" style="6" customWidth="1"/>
    <col min="13826" max="13826" width="32.4555555555556" style="6" customWidth="1"/>
    <col min="13827" max="13827" width="57.6333333333333" style="6" customWidth="1"/>
    <col min="13828" max="13828" width="18.1777777777778" style="6" customWidth="1"/>
    <col min="13829" max="13829" width="106.177777777778" style="6" customWidth="1"/>
    <col min="13830" max="14066" width="7.63333333333333" style="6" customWidth="1"/>
    <col min="14067" max="14080" width="9.17777777777778" style="6"/>
    <col min="14081" max="14081" width="22.1777777777778" style="6" customWidth="1"/>
    <col min="14082" max="14082" width="32.4555555555556" style="6" customWidth="1"/>
    <col min="14083" max="14083" width="57.6333333333333" style="6" customWidth="1"/>
    <col min="14084" max="14084" width="18.1777777777778" style="6" customWidth="1"/>
    <col min="14085" max="14085" width="106.177777777778" style="6" customWidth="1"/>
    <col min="14086" max="14322" width="7.63333333333333" style="6" customWidth="1"/>
    <col min="14323" max="14336" width="9.17777777777778" style="6"/>
    <col min="14337" max="14337" width="22.1777777777778" style="6" customWidth="1"/>
    <col min="14338" max="14338" width="32.4555555555556" style="6" customWidth="1"/>
    <col min="14339" max="14339" width="57.6333333333333" style="6" customWidth="1"/>
    <col min="14340" max="14340" width="18.1777777777778" style="6" customWidth="1"/>
    <col min="14341" max="14341" width="106.177777777778" style="6" customWidth="1"/>
    <col min="14342" max="14578" width="7.63333333333333" style="6" customWidth="1"/>
    <col min="14579" max="14592" width="9.17777777777778" style="6"/>
    <col min="14593" max="14593" width="22.1777777777778" style="6" customWidth="1"/>
    <col min="14594" max="14594" width="32.4555555555556" style="6" customWidth="1"/>
    <col min="14595" max="14595" width="57.6333333333333" style="6" customWidth="1"/>
    <col min="14596" max="14596" width="18.1777777777778" style="6" customWidth="1"/>
    <col min="14597" max="14597" width="106.177777777778" style="6" customWidth="1"/>
    <col min="14598" max="14834" width="7.63333333333333" style="6" customWidth="1"/>
    <col min="14835" max="14848" width="9.17777777777778" style="6"/>
    <col min="14849" max="14849" width="22.1777777777778" style="6" customWidth="1"/>
    <col min="14850" max="14850" width="32.4555555555556" style="6" customWidth="1"/>
    <col min="14851" max="14851" width="57.6333333333333" style="6" customWidth="1"/>
    <col min="14852" max="14852" width="18.1777777777778" style="6" customWidth="1"/>
    <col min="14853" max="14853" width="106.177777777778" style="6" customWidth="1"/>
    <col min="14854" max="15090" width="7.63333333333333" style="6" customWidth="1"/>
    <col min="15091" max="15104" width="9.17777777777778" style="6"/>
    <col min="15105" max="15105" width="22.1777777777778" style="6" customWidth="1"/>
    <col min="15106" max="15106" width="32.4555555555556" style="6" customWidth="1"/>
    <col min="15107" max="15107" width="57.6333333333333" style="6" customWidth="1"/>
    <col min="15108" max="15108" width="18.1777777777778" style="6" customWidth="1"/>
    <col min="15109" max="15109" width="106.177777777778" style="6" customWidth="1"/>
    <col min="15110" max="15346" width="7.63333333333333" style="6" customWidth="1"/>
    <col min="15347" max="15360" width="9.17777777777778" style="6"/>
    <col min="15361" max="15361" width="22.1777777777778" style="6" customWidth="1"/>
    <col min="15362" max="15362" width="32.4555555555556" style="6" customWidth="1"/>
    <col min="15363" max="15363" width="57.6333333333333" style="6" customWidth="1"/>
    <col min="15364" max="15364" width="18.1777777777778" style="6" customWidth="1"/>
    <col min="15365" max="15365" width="106.177777777778" style="6" customWidth="1"/>
    <col min="15366" max="15602" width="7.63333333333333" style="6" customWidth="1"/>
    <col min="15603" max="15616" width="9.17777777777778" style="6"/>
    <col min="15617" max="15617" width="22.1777777777778" style="6" customWidth="1"/>
    <col min="15618" max="15618" width="32.4555555555556" style="6" customWidth="1"/>
    <col min="15619" max="15619" width="57.6333333333333" style="6" customWidth="1"/>
    <col min="15620" max="15620" width="18.1777777777778" style="6" customWidth="1"/>
    <col min="15621" max="15621" width="106.177777777778" style="6" customWidth="1"/>
    <col min="15622" max="15858" width="7.63333333333333" style="6" customWidth="1"/>
    <col min="15859" max="15872" width="9.17777777777778" style="6"/>
    <col min="15873" max="15873" width="22.1777777777778" style="6" customWidth="1"/>
    <col min="15874" max="15874" width="32.4555555555556" style="6" customWidth="1"/>
    <col min="15875" max="15875" width="57.6333333333333" style="6" customWidth="1"/>
    <col min="15876" max="15876" width="18.1777777777778" style="6" customWidth="1"/>
    <col min="15877" max="15877" width="106.177777777778" style="6" customWidth="1"/>
    <col min="15878" max="16114" width="7.63333333333333" style="6" customWidth="1"/>
    <col min="16115" max="16128" width="9.17777777777778" style="6"/>
    <col min="16129" max="16129" width="22.1777777777778" style="6" customWidth="1"/>
    <col min="16130" max="16130" width="32.4555555555556" style="6" customWidth="1"/>
    <col min="16131" max="16131" width="57.6333333333333" style="6" customWidth="1"/>
    <col min="16132" max="16132" width="18.1777777777778" style="6" customWidth="1"/>
    <col min="16133" max="16133" width="106.177777777778" style="6" customWidth="1"/>
    <col min="16134" max="16370" width="7.63333333333333" style="6" customWidth="1"/>
    <col min="16371" max="16384" width="9.17777777777778" style="6"/>
  </cols>
  <sheetData>
    <row r="1" s="1" customFormat="1" customHeight="1" spans="1:255">
      <c r="A1" s="7" t="s">
        <v>185</v>
      </c>
      <c r="D1" s="5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s="2" customFormat="1" ht="34.5" customHeight="1" spans="1:255">
      <c r="A2" s="2" t="s">
        <v>186</v>
      </c>
      <c r="D2" s="8"/>
    </row>
    <row r="3" s="3" customFormat="1" ht="15.75" spans="1:255">
      <c r="A3" s="9" t="s">
        <v>2</v>
      </c>
      <c r="D3" s="10"/>
      <c r="E3" s="3" t="s">
        <v>3</v>
      </c>
    </row>
    <row r="4" s="4" customFormat="1" ht="39" customHeight="1" spans="1:255">
      <c r="A4" s="11" t="s">
        <v>155</v>
      </c>
      <c r="B4" s="12" t="s">
        <v>187</v>
      </c>
      <c r="C4" s="12" t="s">
        <v>158</v>
      </c>
      <c r="D4" s="13" t="s">
        <v>159</v>
      </c>
      <c r="E4" s="14" t="s">
        <v>188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</row>
    <row r="5" s="4" customFormat="1" ht="43.5" customHeight="1" spans="1:255">
      <c r="A5" s="11"/>
      <c r="B5" s="16"/>
      <c r="C5" s="12"/>
      <c r="D5" s="13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</row>
    <row r="6" s="1" customFormat="1" ht="43.5" customHeight="1" spans="1:255">
      <c r="A6" s="14"/>
      <c r="B6" s="16"/>
      <c r="C6" s="12"/>
      <c r="D6" s="13"/>
      <c r="E6" s="12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</row>
    <row r="7" s="1" customFormat="1" ht="43.5" customHeight="1" spans="1:255">
      <c r="A7" s="14"/>
      <c r="B7" s="16"/>
      <c r="C7" s="12"/>
      <c r="D7" s="13"/>
      <c r="E7" s="12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="1" customFormat="1" ht="43.5" customHeight="1" spans="1:255">
      <c r="A8" s="14"/>
      <c r="B8" s="16"/>
      <c r="C8" s="17"/>
      <c r="D8" s="18"/>
      <c r="E8" s="12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</row>
    <row r="9" s="1" customFormat="1" ht="43.5" customHeight="1" spans="1:255">
      <c r="A9" s="14"/>
      <c r="B9" s="16"/>
      <c r="C9" s="17"/>
      <c r="D9" s="13"/>
      <c r="E9" s="19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="1" customFormat="1" ht="43.5" customHeight="1" spans="1:255">
      <c r="A10" s="14"/>
      <c r="B10" s="16"/>
      <c r="C10" s="17"/>
      <c r="D10" s="13"/>
      <c r="E10" s="19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="1" customFormat="1" ht="43.5" customHeight="1" spans="1:255">
      <c r="A11" s="14"/>
      <c r="B11" s="16"/>
      <c r="C11" s="17"/>
      <c r="D11" s="20"/>
      <c r="E11" s="12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="4" customFormat="1" ht="43.5" customHeight="1" spans="1:255">
      <c r="A12" s="12"/>
      <c r="B12" s="21"/>
      <c r="C12" s="12" t="s">
        <v>50</v>
      </c>
      <c r="D12" s="13">
        <f>SUM(D5:D11)</f>
        <v>0</v>
      </c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</row>
  </sheetData>
  <mergeCells count="1"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6"/>
  <sheetViews>
    <sheetView showGridLines="0" showZeros="0" tabSelected="1" view="pageBreakPreview" zoomScale="85" zoomScaleNormal="115" topLeftCell="A20" workbookViewId="0">
      <selection activeCell="B10" sqref="B10"/>
    </sheetView>
  </sheetViews>
  <sheetFormatPr defaultColWidth="6.63333333333333" defaultRowHeight="18" customHeight="1"/>
  <cols>
    <col min="1" max="1" width="50.6333333333333" customWidth="1"/>
    <col min="2" max="2" width="17.6333333333333" style="142" customWidth="1"/>
    <col min="3" max="3" width="50.6333333333333" customWidth="1"/>
    <col min="4" max="4" width="17.6333333333333" customWidth="1"/>
    <col min="5" max="156" width="9" customWidth="1"/>
    <col min="157" max="249" width="9.17777777777778" customWidth="1"/>
  </cols>
  <sheetData>
    <row r="1" ht="24" customHeight="1" spans="1:249">
      <c r="A1" s="40" t="s">
        <v>0</v>
      </c>
    </row>
    <row r="2" ht="42" customHeight="1" spans="1:249">
      <c r="A2" s="41" t="s">
        <v>1</v>
      </c>
      <c r="B2" s="143"/>
      <c r="C2" s="41"/>
      <c r="D2" s="41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</row>
    <row r="3" ht="24" customHeight="1" spans="1:249">
      <c r="A3" s="42" t="s">
        <v>2</v>
      </c>
      <c r="B3" s="144"/>
      <c r="C3" s="37"/>
      <c r="D3" s="37" t="s">
        <v>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</row>
    <row r="4" ht="37.2" customHeight="1" spans="1:249">
      <c r="A4" s="43" t="s">
        <v>4</v>
      </c>
      <c r="B4" s="43"/>
      <c r="C4" s="43" t="s">
        <v>5</v>
      </c>
      <c r="D4" s="43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</row>
    <row r="5" ht="37.2" customHeight="1" spans="1:249">
      <c r="A5" s="43" t="s">
        <v>6</v>
      </c>
      <c r="B5" s="99" t="s">
        <v>7</v>
      </c>
      <c r="C5" s="43" t="s">
        <v>6</v>
      </c>
      <c r="D5" s="99" t="s">
        <v>7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</row>
    <row r="6" ht="30" customHeight="1" spans="1:249">
      <c r="A6" s="145" t="s">
        <v>8</v>
      </c>
      <c r="B6" s="76">
        <f>'4'!B7-B12</f>
        <v>490.8601</v>
      </c>
      <c r="C6" s="100" t="s">
        <v>9</v>
      </c>
      <c r="D6" s="76">
        <f>'4'!D6</f>
        <v>0</v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</row>
    <row r="7" ht="30" customHeight="1" spans="1:249">
      <c r="A7" s="145" t="s">
        <v>10</v>
      </c>
      <c r="B7" s="76"/>
      <c r="C7" s="100" t="s">
        <v>11</v>
      </c>
      <c r="D7" s="76">
        <f>'4'!D7</f>
        <v>0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</row>
    <row r="8" ht="30" customHeight="1" spans="1:249">
      <c r="A8" s="145" t="s">
        <v>12</v>
      </c>
      <c r="B8" s="76"/>
      <c r="C8" s="100" t="s">
        <v>13</v>
      </c>
      <c r="D8" s="76">
        <f>'4'!D8+B10+B14</f>
        <v>490.8601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</row>
    <row r="9" ht="30" customHeight="1" spans="1:249">
      <c r="A9" s="146" t="s">
        <v>14</v>
      </c>
      <c r="B9" s="76"/>
      <c r="C9" s="100" t="s">
        <v>15</v>
      </c>
      <c r="D9" s="76">
        <f>'4'!D9</f>
        <v>0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</row>
    <row r="10" ht="30" customHeight="1" spans="1:249">
      <c r="A10" s="146" t="s">
        <v>16</v>
      </c>
      <c r="B10" s="76">
        <f>'2'!I9</f>
        <v>0</v>
      </c>
      <c r="C10" s="100" t="s">
        <v>17</v>
      </c>
      <c r="D10" s="76">
        <f>'4'!D10</f>
        <v>0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</row>
    <row r="11" ht="30" customHeight="1" spans="1:249">
      <c r="A11" s="146" t="s">
        <v>18</v>
      </c>
      <c r="B11" s="76"/>
      <c r="C11" s="94" t="s">
        <v>19</v>
      </c>
      <c r="D11" s="76">
        <f>'4'!D11</f>
        <v>0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</row>
    <row r="12" ht="30" customHeight="1" spans="1:249">
      <c r="A12" s="145" t="s">
        <v>20</v>
      </c>
      <c r="B12" s="76">
        <f>'2'!K9</f>
        <v>0</v>
      </c>
      <c r="C12" s="100" t="s">
        <v>21</v>
      </c>
      <c r="D12" s="76">
        <f>'4'!D12</f>
        <v>0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</row>
    <row r="13" ht="30" customHeight="1" spans="1:249">
      <c r="A13" s="145" t="s">
        <v>22</v>
      </c>
      <c r="B13" s="147"/>
      <c r="C13" s="100" t="s">
        <v>23</v>
      </c>
      <c r="D13" s="76">
        <f>'4'!D13</f>
        <v>0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</row>
    <row r="14" ht="30" customHeight="1" spans="1:249">
      <c r="A14" s="145" t="s">
        <v>24</v>
      </c>
      <c r="B14" s="147">
        <f>'2'!M9</f>
        <v>0</v>
      </c>
      <c r="C14" s="100" t="s">
        <v>25</v>
      </c>
      <c r="D14" s="76">
        <f>'4'!D14</f>
        <v>0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</row>
    <row r="15" ht="30" customHeight="1" spans="1:249">
      <c r="A15" s="145"/>
      <c r="B15" s="147"/>
      <c r="C15" s="100" t="s">
        <v>26</v>
      </c>
      <c r="D15" s="76">
        <f>'4'!D15</f>
        <v>0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</row>
    <row r="16" ht="30" customHeight="1" spans="1:249">
      <c r="A16" s="145"/>
      <c r="B16" s="147"/>
      <c r="C16" s="100" t="s">
        <v>27</v>
      </c>
      <c r="D16" s="76">
        <f>'4'!D16</f>
        <v>0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</row>
    <row r="17" ht="30" customHeight="1" spans="1:249">
      <c r="A17" s="145"/>
      <c r="B17" s="147"/>
      <c r="C17" s="100" t="s">
        <v>28</v>
      </c>
      <c r="D17" s="76">
        <f>'4'!D17</f>
        <v>0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</row>
    <row r="18" ht="30" customHeight="1" spans="1:249">
      <c r="A18" s="145"/>
      <c r="B18" s="76"/>
      <c r="C18" s="100" t="s">
        <v>29</v>
      </c>
      <c r="D18" s="76">
        <f>'4'!D18</f>
        <v>0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</row>
    <row r="19" ht="30" customHeight="1" spans="1:249">
      <c r="A19" s="145"/>
      <c r="B19" s="76"/>
      <c r="C19" s="100" t="s">
        <v>30</v>
      </c>
      <c r="D19" s="76">
        <f>'4'!D19</f>
        <v>0</v>
      </c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</row>
    <row r="20" ht="30" customHeight="1" spans="1:249">
      <c r="A20" s="145"/>
      <c r="B20" s="76"/>
      <c r="C20" s="100" t="s">
        <v>31</v>
      </c>
      <c r="D20" s="76">
        <f>'4'!D20</f>
        <v>0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</row>
    <row r="21" ht="30" customHeight="1" spans="1:249">
      <c r="A21" s="47"/>
      <c r="B21" s="76"/>
      <c r="C21" s="100" t="s">
        <v>32</v>
      </c>
      <c r="D21" s="76">
        <f>'4'!D21</f>
        <v>0</v>
      </c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</row>
    <row r="22" ht="30" customHeight="1" spans="1:249">
      <c r="A22" s="47"/>
      <c r="B22" s="76"/>
      <c r="C22" s="103" t="s">
        <v>33</v>
      </c>
      <c r="D22" s="76">
        <f>'4'!D22</f>
        <v>0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</row>
    <row r="23" ht="30" customHeight="1" spans="1:249">
      <c r="A23" s="47"/>
      <c r="B23" s="76"/>
      <c r="C23" s="103" t="s">
        <v>34</v>
      </c>
      <c r="D23" s="76">
        <f>'4'!D23</f>
        <v>0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</row>
    <row r="24" ht="30" customHeight="1" spans="1:249">
      <c r="A24" s="47"/>
      <c r="B24" s="76"/>
      <c r="C24" s="103" t="s">
        <v>35</v>
      </c>
      <c r="D24" s="76">
        <f>'4'!D24</f>
        <v>0</v>
      </c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</row>
    <row r="25" ht="31.2" customHeight="1" spans="1:249">
      <c r="A25" s="47"/>
      <c r="B25" s="76"/>
      <c r="C25" s="103" t="s">
        <v>36</v>
      </c>
      <c r="D25" s="76">
        <f>'4'!D25</f>
        <v>0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</row>
    <row r="26" ht="31.2" customHeight="1" spans="1:249">
      <c r="A26" s="47"/>
      <c r="B26" s="76"/>
      <c r="C26" s="103" t="s">
        <v>37</v>
      </c>
      <c r="D26" s="76">
        <f>'4'!D26</f>
        <v>0</v>
      </c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</row>
    <row r="27" ht="31.2" customHeight="1" spans="1:249">
      <c r="A27" s="47"/>
      <c r="B27" s="76"/>
      <c r="C27" s="103" t="s">
        <v>38</v>
      </c>
      <c r="D27" s="76">
        <f>'4'!D27</f>
        <v>0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</row>
    <row r="28" ht="30" customHeight="1" spans="1:249">
      <c r="A28" s="88" t="s">
        <v>39</v>
      </c>
      <c r="B28" s="76">
        <f>SUM(B6:B27)</f>
        <v>490.8601</v>
      </c>
      <c r="C28" s="88" t="s">
        <v>40</v>
      </c>
      <c r="D28" s="76">
        <f>SUM(D6:D27)</f>
        <v>490.8601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</row>
    <row r="29" ht="30" customHeight="1" spans="1:249">
      <c r="A29" s="145" t="s">
        <v>41</v>
      </c>
      <c r="B29" s="76">
        <f>'4'!B10</f>
        <v>0</v>
      </c>
      <c r="C29" s="100" t="s">
        <v>42</v>
      </c>
      <c r="D29" s="76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</row>
    <row r="30" ht="30" customHeight="1" spans="1:249">
      <c r="A30" s="88" t="s">
        <v>43</v>
      </c>
      <c r="B30" s="76">
        <f>B28+B29</f>
        <v>490.8601</v>
      </c>
      <c r="C30" s="88" t="s">
        <v>44</v>
      </c>
      <c r="D30" s="76">
        <f>D28</f>
        <v>490.8601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</row>
    <row r="31" ht="27" customHeight="1" spans="1:249">
      <c r="A31" s="56" t="s">
        <v>45</v>
      </c>
      <c r="B31" s="77"/>
      <c r="C31" s="74"/>
      <c r="D31" s="105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</row>
    <row r="32" ht="27.75" customHeight="1" spans="1:249">
      <c r="A32" s="106"/>
      <c r="B32" s="107"/>
      <c r="C32" s="106"/>
      <c r="D32" s="107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</row>
    <row r="33" ht="27.75" customHeight="1" spans="1:249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8"/>
      <c r="FB33" s="108"/>
      <c r="FC33" s="108"/>
      <c r="FD33" s="108"/>
      <c r="FE33" s="108"/>
      <c r="FF33" s="108"/>
      <c r="FG33" s="108"/>
      <c r="FH33" s="108"/>
      <c r="FI33" s="108"/>
      <c r="FJ33" s="108"/>
      <c r="FK33" s="108"/>
      <c r="FL33" s="108"/>
      <c r="FM33" s="108"/>
      <c r="FN33" s="108"/>
      <c r="FO33" s="108"/>
      <c r="FP33" s="108"/>
      <c r="FQ33" s="108"/>
      <c r="FR33" s="108"/>
      <c r="FS33" s="108"/>
      <c r="FT33" s="108"/>
      <c r="FU33" s="108"/>
      <c r="FV33" s="108"/>
      <c r="FW33" s="108"/>
      <c r="FX33" s="108"/>
      <c r="FY33" s="108"/>
      <c r="FZ33" s="108"/>
      <c r="GA33" s="108"/>
      <c r="GB33" s="108"/>
      <c r="GC33" s="108"/>
      <c r="GD33" s="108"/>
      <c r="GE33" s="108"/>
      <c r="GF33" s="108"/>
      <c r="GG33" s="108"/>
      <c r="GH33" s="108"/>
      <c r="GI33" s="108"/>
      <c r="GJ33" s="108"/>
      <c r="GK33" s="108"/>
      <c r="GL33" s="108"/>
      <c r="GM33" s="108"/>
      <c r="GN33" s="108"/>
      <c r="GO33" s="108"/>
      <c r="GP33" s="108"/>
      <c r="GQ33" s="108"/>
      <c r="GR33" s="108"/>
      <c r="GS33" s="108"/>
      <c r="GT33" s="108"/>
      <c r="GU33" s="108"/>
      <c r="GV33" s="108"/>
      <c r="GW33" s="108"/>
      <c r="GX33" s="108"/>
      <c r="GY33" s="108"/>
      <c r="GZ33" s="108"/>
      <c r="HA33" s="108"/>
      <c r="HB33" s="108"/>
      <c r="HC33" s="108"/>
      <c r="HD33" s="108"/>
      <c r="HE33" s="108"/>
      <c r="HF33" s="108"/>
      <c r="HG33" s="108"/>
      <c r="HH33" s="108"/>
      <c r="HI33" s="108"/>
      <c r="HJ33" s="108"/>
      <c r="HK33" s="108"/>
      <c r="HL33" s="108"/>
      <c r="HM33" s="108"/>
      <c r="HN33" s="108"/>
      <c r="HO33" s="108"/>
      <c r="HP33" s="108"/>
      <c r="HQ33" s="108"/>
      <c r="HR33" s="108"/>
      <c r="HS33" s="108"/>
      <c r="HT33" s="108"/>
      <c r="HU33" s="108"/>
      <c r="HV33" s="108"/>
      <c r="HW33" s="108"/>
      <c r="HX33" s="108"/>
      <c r="HY33" s="108"/>
      <c r="HZ33" s="108"/>
      <c r="IA33" s="108"/>
      <c r="IB33" s="108"/>
      <c r="IC33" s="108"/>
      <c r="ID33" s="108"/>
      <c r="IE33" s="108"/>
      <c r="IF33" s="108"/>
      <c r="IG33" s="108"/>
      <c r="IH33" s="108"/>
      <c r="II33" s="108"/>
      <c r="IJ33" s="108"/>
      <c r="IK33" s="108"/>
      <c r="IL33" s="108"/>
      <c r="IM33" s="108"/>
      <c r="IN33" s="108"/>
      <c r="IO33" s="108"/>
    </row>
    <row r="34" ht="27.75" customHeight="1" spans="1:249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</row>
    <row r="35" ht="27.75" customHeight="1" spans="1:249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8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  <c r="HH35" s="108"/>
      <c r="HI35" s="108"/>
      <c r="HJ35" s="108"/>
      <c r="HK35" s="108"/>
      <c r="HL35" s="108"/>
      <c r="HM35" s="108"/>
      <c r="HN35" s="108"/>
      <c r="HO35" s="108"/>
      <c r="HP35" s="108"/>
      <c r="HQ35" s="108"/>
      <c r="HR35" s="108"/>
      <c r="HS35" s="108"/>
      <c r="HT35" s="108"/>
      <c r="HU35" s="108"/>
      <c r="HV35" s="108"/>
      <c r="HW35" s="108"/>
      <c r="HX35" s="108"/>
      <c r="HY35" s="108"/>
      <c r="HZ35" s="108"/>
      <c r="IA35" s="108"/>
      <c r="IB35" s="108"/>
      <c r="IC35" s="108"/>
      <c r="ID35" s="108"/>
      <c r="IE35" s="108"/>
      <c r="IF35" s="108"/>
      <c r="IG35" s="108"/>
      <c r="IH35" s="108"/>
      <c r="II35" s="108"/>
      <c r="IJ35" s="108"/>
      <c r="IK35" s="108"/>
      <c r="IL35" s="108"/>
      <c r="IM35" s="108"/>
      <c r="IN35" s="108"/>
      <c r="IO35" s="108"/>
    </row>
    <row r="36" ht="27.75" customHeight="1" spans="1:249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8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  <c r="HH36" s="108"/>
      <c r="HI36" s="108"/>
      <c r="HJ36" s="108"/>
      <c r="HK36" s="108"/>
      <c r="HL36" s="108"/>
      <c r="HM36" s="108"/>
      <c r="HN36" s="108"/>
      <c r="HO36" s="108"/>
      <c r="HP36" s="108"/>
      <c r="HQ36" s="108"/>
      <c r="HR36" s="108"/>
      <c r="HS36" s="108"/>
      <c r="HT36" s="108"/>
      <c r="HU36" s="108"/>
      <c r="HV36" s="108"/>
      <c r="HW36" s="108"/>
      <c r="HX36" s="108"/>
      <c r="HY36" s="108"/>
      <c r="HZ36" s="108"/>
      <c r="IA36" s="108"/>
      <c r="IB36" s="108"/>
      <c r="IC36" s="108"/>
      <c r="ID36" s="108"/>
      <c r="IE36" s="108"/>
      <c r="IF36" s="108"/>
      <c r="IG36" s="108"/>
      <c r="IH36" s="108"/>
      <c r="II36" s="108"/>
      <c r="IJ36" s="108"/>
      <c r="IK36" s="108"/>
      <c r="IL36" s="108"/>
      <c r="IM36" s="108"/>
      <c r="IN36" s="108"/>
      <c r="IO36" s="108"/>
    </row>
  </sheetData>
  <mergeCells count="2">
    <mergeCell ref="A4:B4"/>
    <mergeCell ref="C4:D4"/>
  </mergeCells>
  <printOptions horizontalCentered="1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0"/>
  <sheetViews>
    <sheetView showGridLines="0" showZeros="0" view="pageBreakPreview" zoomScale="85" zoomScaleNormal="115" workbookViewId="0">
      <selection activeCell="E8" sqref="E8"/>
    </sheetView>
  </sheetViews>
  <sheetFormatPr defaultColWidth="9.17777777777778" defaultRowHeight="27.75" customHeight="1"/>
  <cols>
    <col min="1" max="1" width="10.8111111111111" style="126" customWidth="1"/>
    <col min="2" max="2" width="31" style="126" customWidth="1"/>
    <col min="3" max="3" width="19.4555555555556" style="126" customWidth="1"/>
    <col min="4" max="4" width="18" style="126" customWidth="1"/>
    <col min="5" max="5" width="17.3666666666667" style="126" customWidth="1"/>
    <col min="6" max="6" width="8.81111111111111" style="126" customWidth="1"/>
    <col min="7" max="7" width="11.7222222222222" style="126" customWidth="1"/>
    <col min="8" max="8" width="8.81111111111111" style="126" customWidth="1"/>
    <col min="9" max="9" width="11.3666666666667" style="126" customWidth="1"/>
    <col min="10" max="11" width="8.81111111111111" style="126" customWidth="1"/>
    <col min="12" max="12" width="8.81111111111111" style="106" customWidth="1"/>
    <col min="13" max="13" width="11.4555555555556" style="106" customWidth="1"/>
    <col min="14" max="19" width="8.81111111111111" style="126" customWidth="1"/>
    <col min="20" max="251" width="9" style="106" customWidth="1"/>
    <col min="252" max="252" width="9.17777777777778" customWidth="1"/>
  </cols>
  <sheetData>
    <row r="1" s="124" customFormat="1" ht="27" customHeight="1" spans="1:251">
      <c r="A1" s="40" t="s">
        <v>46</v>
      </c>
      <c r="B1" s="40"/>
      <c r="C1" s="40"/>
      <c r="D1" s="40"/>
      <c r="E1" s="127"/>
      <c r="F1" s="127"/>
      <c r="G1" s="127"/>
      <c r="H1" s="127"/>
      <c r="I1" s="127"/>
      <c r="J1" s="127"/>
      <c r="K1" s="127"/>
      <c r="L1" s="127"/>
      <c r="N1" s="127"/>
      <c r="O1" s="127"/>
      <c r="P1" s="127"/>
      <c r="Q1" s="127"/>
      <c r="R1" s="127"/>
      <c r="S1" s="127"/>
    </row>
    <row r="2" s="97" customFormat="1" ht="40.5" customHeight="1" spans="1:251">
      <c r="A2" s="128" t="s">
        <v>47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="37" customFormat="1" ht="22.2" customHeight="1" spans="1:251">
      <c r="A3" s="129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N3" s="130"/>
      <c r="O3" s="130"/>
      <c r="P3" s="130"/>
      <c r="Q3" s="130"/>
      <c r="R3" s="130"/>
      <c r="S3" s="130" t="s">
        <v>3</v>
      </c>
    </row>
    <row r="4" s="125" customFormat="1" ht="29.9" customHeight="1" spans="1:251">
      <c r="A4" s="131" t="s">
        <v>48</v>
      </c>
      <c r="B4" s="131" t="s">
        <v>49</v>
      </c>
      <c r="C4" s="132" t="s">
        <v>50</v>
      </c>
      <c r="D4" s="133" t="s">
        <v>51</v>
      </c>
      <c r="E4" s="133"/>
      <c r="F4" s="133"/>
      <c r="G4" s="133"/>
      <c r="H4" s="133"/>
      <c r="I4" s="133"/>
      <c r="J4" s="133"/>
      <c r="K4" s="133"/>
      <c r="L4" s="133"/>
      <c r="M4" s="133"/>
      <c r="N4" s="131" t="s">
        <v>41</v>
      </c>
      <c r="O4" s="131"/>
      <c r="P4" s="131"/>
      <c r="Q4" s="131"/>
      <c r="R4" s="131"/>
      <c r="S4" s="131"/>
    </row>
    <row r="5" s="125" customFormat="1" ht="29.9" customHeight="1" spans="1:251">
      <c r="A5" s="131"/>
      <c r="B5" s="131"/>
      <c r="C5" s="134"/>
      <c r="D5" s="131" t="s">
        <v>52</v>
      </c>
      <c r="E5" s="135" t="s">
        <v>53</v>
      </c>
      <c r="F5" s="135" t="s">
        <v>54</v>
      </c>
      <c r="G5" s="135" t="s">
        <v>55</v>
      </c>
      <c r="H5" s="135" t="s">
        <v>56</v>
      </c>
      <c r="I5" s="135" t="s">
        <v>57</v>
      </c>
      <c r="J5" s="135" t="s">
        <v>58</v>
      </c>
      <c r="K5" s="135" t="s">
        <v>59</v>
      </c>
      <c r="L5" s="135" t="s">
        <v>60</v>
      </c>
      <c r="M5" s="135" t="s">
        <v>61</v>
      </c>
      <c r="N5" s="132" t="s">
        <v>52</v>
      </c>
      <c r="O5" s="131" t="s">
        <v>53</v>
      </c>
      <c r="P5" s="131" t="s">
        <v>54</v>
      </c>
      <c r="Q5" s="131" t="s">
        <v>55</v>
      </c>
      <c r="R5" s="136" t="s">
        <v>56</v>
      </c>
      <c r="S5" s="137" t="s">
        <v>62</v>
      </c>
    </row>
    <row r="6" s="98" customFormat="1" ht="43" customHeight="1" spans="1:251">
      <c r="A6" s="43">
        <v>330201</v>
      </c>
      <c r="B6" s="43" t="s">
        <v>63</v>
      </c>
      <c r="C6" s="87">
        <f>D6+N6</f>
        <v>490.8601</v>
      </c>
      <c r="D6" s="87">
        <f>SUM(E6:M6)</f>
        <v>490.8601</v>
      </c>
      <c r="E6" s="87">
        <f>'6'!H36+'11'!D6</f>
        <v>490.8601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38" t="e">
        <f>5182.76-C6-#REF!-#REF!</f>
        <v>#REF!</v>
      </c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</row>
    <row r="7" s="38" customFormat="1" ht="39" customHeight="1" spans="1:251">
      <c r="A7" s="55"/>
      <c r="B7" s="139" t="s">
        <v>64</v>
      </c>
      <c r="C7" s="76"/>
      <c r="D7" s="76"/>
      <c r="E7" s="76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98"/>
    </row>
    <row r="8" s="38" customFormat="1" ht="33.75" customHeight="1" spans="1:251">
      <c r="A8" s="55"/>
      <c r="B8" s="139"/>
      <c r="C8" s="76"/>
      <c r="D8" s="76"/>
      <c r="E8" s="76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98"/>
    </row>
    <row r="9" ht="33.75" customHeight="1" spans="1:251">
      <c r="A9" s="140" t="s">
        <v>50</v>
      </c>
      <c r="B9" s="141"/>
      <c r="C9" s="76">
        <f>SUM(C6:C8)</f>
        <v>490.8601</v>
      </c>
      <c r="D9" s="76">
        <f>SUM(D6:D8)</f>
        <v>490.8601</v>
      </c>
      <c r="E9" s="76">
        <f>SUM(E6:E8)</f>
        <v>490.8601</v>
      </c>
      <c r="F9" s="76">
        <f t="shared" ref="F9:S9" si="0">SUM(F6:F8)</f>
        <v>0</v>
      </c>
      <c r="G9" s="76">
        <f t="shared" si="0"/>
        <v>0</v>
      </c>
      <c r="H9" s="76">
        <f t="shared" si="0"/>
        <v>0</v>
      </c>
      <c r="I9" s="76">
        <f t="shared" si="0"/>
        <v>0</v>
      </c>
      <c r="J9" s="76">
        <f t="shared" si="0"/>
        <v>0</v>
      </c>
      <c r="K9" s="76">
        <f t="shared" si="0"/>
        <v>0</v>
      </c>
      <c r="L9" s="76">
        <f t="shared" si="0"/>
        <v>0</v>
      </c>
      <c r="M9" s="76">
        <f t="shared" si="0"/>
        <v>0</v>
      </c>
      <c r="N9" s="76">
        <f t="shared" si="0"/>
        <v>0</v>
      </c>
      <c r="O9" s="76">
        <f t="shared" si="0"/>
        <v>0</v>
      </c>
      <c r="P9" s="76">
        <f t="shared" si="0"/>
        <v>0</v>
      </c>
      <c r="Q9" s="76">
        <f t="shared" si="0"/>
        <v>0</v>
      </c>
      <c r="R9" s="76">
        <f t="shared" si="0"/>
        <v>0</v>
      </c>
      <c r="S9" s="76">
        <f t="shared" si="0"/>
        <v>0</v>
      </c>
    </row>
    <row r="10" customHeight="1" spans="1:251">
      <c r="E10" s="76"/>
    </row>
  </sheetData>
  <mergeCells count="7">
    <mergeCell ref="A2:S2"/>
    <mergeCell ref="D4:M4"/>
    <mergeCell ref="N4:S4"/>
    <mergeCell ref="A9:B9"/>
    <mergeCell ref="A4:A5"/>
    <mergeCell ref="B4:B5"/>
    <mergeCell ref="C4:C5"/>
  </mergeCells>
  <printOptions horizontalCentered="1"/>
  <pageMargins left="0.826771653543307" right="0.826771653543307" top="0.96" bottom="0.590551181102362" header="0.511811023622047" footer="0.511811023622047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showGridLines="0" showZeros="0" view="pageBreakPreview" zoomScale="85" zoomScaleNormal="115" workbookViewId="0">
      <pane xSplit="2" ySplit="4" topLeftCell="C5" activePane="bottomRight" state="frozen"/>
      <selection/>
      <selection pane="topRight"/>
      <selection pane="bottomLeft"/>
      <selection pane="bottomRight" activeCell="A3" sqref="A3"/>
    </sheetView>
  </sheetViews>
  <sheetFormatPr defaultColWidth="9.17777777777778" defaultRowHeight="27.75" customHeight="1"/>
  <cols>
    <col min="1" max="1" width="23.6333333333333" style="111" customWidth="1"/>
    <col min="2" max="2" width="22.8111111111111" style="111" customWidth="1"/>
    <col min="3" max="8" width="17.3666666666667" style="112" customWidth="1"/>
    <col min="9" max="248" width="10.6333333333333" style="1" customWidth="1"/>
    <col min="249" max="250" width="9.17777777777778" style="6" customWidth="1"/>
    <col min="251" max="16384" width="9.17777777777778" style="6"/>
  </cols>
  <sheetData>
    <row r="1" s="109" customFormat="1" ht="27" customHeight="1" spans="1:12">
      <c r="A1" s="7" t="s">
        <v>65</v>
      </c>
      <c r="B1" s="7"/>
    </row>
    <row r="2" s="2" customFormat="1" ht="29.25" customHeight="1" spans="1:12">
      <c r="A2" s="113" t="s">
        <v>66</v>
      </c>
      <c r="B2" s="113"/>
      <c r="C2" s="113"/>
      <c r="D2" s="113"/>
      <c r="E2" s="113"/>
      <c r="F2" s="113"/>
      <c r="G2" s="113"/>
      <c r="H2" s="114"/>
      <c r="I2" s="115"/>
      <c r="J2" s="113"/>
      <c r="K2" s="115"/>
      <c r="L2" s="115"/>
    </row>
    <row r="3" s="3" customFormat="1" ht="22.2" customHeight="1" spans="1:12">
      <c r="A3" s="9" t="s">
        <v>2</v>
      </c>
      <c r="H3" s="3" t="s">
        <v>3</v>
      </c>
    </row>
    <row r="4" s="110" customFormat="1" ht="37" customHeight="1" spans="1:12">
      <c r="A4" s="116" t="s">
        <v>67</v>
      </c>
      <c r="B4" s="116" t="s">
        <v>68</v>
      </c>
      <c r="C4" s="117" t="s">
        <v>69</v>
      </c>
      <c r="D4" s="116" t="s">
        <v>70</v>
      </c>
      <c r="E4" s="116" t="s">
        <v>71</v>
      </c>
      <c r="F4" s="116" t="s">
        <v>72</v>
      </c>
      <c r="G4" s="116" t="s">
        <v>73</v>
      </c>
      <c r="H4" s="116" t="s">
        <v>74</v>
      </c>
    </row>
    <row r="5" s="110" customFormat="1" ht="43.5" customHeight="1" spans="1:12">
      <c r="A5" s="89" t="s">
        <v>75</v>
      </c>
      <c r="B5" s="90" t="s">
        <v>76</v>
      </c>
      <c r="C5" s="118"/>
      <c r="D5" s="50">
        <f>D6</f>
        <v>487.9741</v>
      </c>
      <c r="E5" s="50">
        <f>E6</f>
        <v>2.886</v>
      </c>
      <c r="F5" s="50">
        <f>F6</f>
        <v>0</v>
      </c>
      <c r="G5" s="119"/>
      <c r="H5" s="119"/>
    </row>
    <row r="6" s="110" customFormat="1" ht="43.5" customHeight="1" spans="1:12">
      <c r="A6" s="91" t="s">
        <v>77</v>
      </c>
      <c r="B6" s="92" t="s">
        <v>78</v>
      </c>
      <c r="C6" s="118"/>
      <c r="D6" s="50">
        <f>D7+D8</f>
        <v>487.9741</v>
      </c>
      <c r="E6" s="50">
        <f>E7+E8</f>
        <v>2.886</v>
      </c>
      <c r="F6" s="120">
        <f>F7+F8</f>
        <v>0</v>
      </c>
      <c r="G6" s="119"/>
      <c r="H6" s="119"/>
    </row>
    <row r="7" s="110" customFormat="1" ht="43.5" customHeight="1" spans="1:12">
      <c r="A7" s="93" t="s">
        <v>79</v>
      </c>
      <c r="B7" s="92" t="s">
        <v>80</v>
      </c>
      <c r="C7" s="118"/>
      <c r="D7" s="119">
        <v>487.9741</v>
      </c>
      <c r="E7" s="50"/>
      <c r="F7" s="121"/>
      <c r="G7" s="119"/>
      <c r="H7" s="119"/>
    </row>
    <row r="8" s="110" customFormat="1" ht="43.5" customHeight="1" spans="1:12">
      <c r="A8" s="93" t="s">
        <v>81</v>
      </c>
      <c r="B8" s="92" t="s">
        <v>82</v>
      </c>
      <c r="C8" s="118"/>
      <c r="D8" s="119">
        <v>0</v>
      </c>
      <c r="E8" s="50">
        <v>2.886</v>
      </c>
      <c r="F8" s="121"/>
      <c r="G8" s="119"/>
      <c r="H8" s="119"/>
    </row>
    <row r="9" ht="47.25" customHeight="1" spans="1:12">
      <c r="A9" s="122"/>
      <c r="B9" s="61" t="s">
        <v>69</v>
      </c>
      <c r="C9" s="118">
        <f>SUM(D9:H9)</f>
        <v>490.8601</v>
      </c>
      <c r="D9" s="50">
        <f>D5</f>
        <v>487.9741</v>
      </c>
      <c r="E9" s="50">
        <f>+E5</f>
        <v>2.886</v>
      </c>
      <c r="F9" s="50">
        <f>F5</f>
        <v>0</v>
      </c>
      <c r="G9" s="118"/>
      <c r="H9" s="118"/>
    </row>
    <row r="10" customHeight="1" spans="1:12">
      <c r="A10" s="123" t="s">
        <v>83</v>
      </c>
    </row>
  </sheetData>
  <printOptions horizontalCentered="1"/>
  <pageMargins left="0.826771653543307" right="0.826771653543307" top="1.10236220472441" bottom="0.590551181102362" header="0.511811023622047" footer="0.511811023622047"/>
  <pageSetup paperSize="9" scale="64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7"/>
  <sheetViews>
    <sheetView showGridLines="0" showZeros="0" view="pageBreakPreview" zoomScale="85" zoomScaleNormal="115" topLeftCell="A4" workbookViewId="0">
      <selection activeCell="E12" sqref="E12"/>
    </sheetView>
  </sheetViews>
  <sheetFormatPr defaultColWidth="6.63333333333333" defaultRowHeight="18" customHeight="1"/>
  <cols>
    <col min="1" max="1" width="50.6333333333333" customWidth="1"/>
    <col min="2" max="2" width="17.6333333333333" customWidth="1"/>
    <col min="3" max="3" width="50.6333333333333" customWidth="1"/>
    <col min="4" max="4" width="17.6333333333333" customWidth="1"/>
    <col min="5" max="157" width="9" customWidth="1"/>
    <col min="158" max="250" width="9.17777777777778" customWidth="1"/>
  </cols>
  <sheetData>
    <row r="1" ht="24" customHeight="1" spans="1:250">
      <c r="A1" s="40" t="s">
        <v>84</v>
      </c>
    </row>
    <row r="2" ht="42" customHeight="1" spans="1:250">
      <c r="A2" s="41" t="s">
        <v>85</v>
      </c>
      <c r="B2" s="41"/>
      <c r="C2" s="41"/>
      <c r="D2" s="41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</row>
    <row r="3" ht="24" customHeight="1" spans="1:250">
      <c r="A3" s="42" t="s">
        <v>2</v>
      </c>
      <c r="B3" s="37"/>
      <c r="C3" s="37"/>
      <c r="D3" s="37" t="s">
        <v>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</row>
    <row r="4" ht="37.2" customHeight="1" spans="1:250">
      <c r="A4" s="43" t="s">
        <v>4</v>
      </c>
      <c r="B4" s="43"/>
      <c r="C4" s="43" t="s">
        <v>5</v>
      </c>
      <c r="D4" s="43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</row>
    <row r="5" ht="37.2" customHeight="1" spans="1:250">
      <c r="A5" s="43" t="s">
        <v>6</v>
      </c>
      <c r="B5" s="99" t="s">
        <v>7</v>
      </c>
      <c r="C5" s="43" t="s">
        <v>6</v>
      </c>
      <c r="D5" s="99" t="s">
        <v>7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</row>
    <row r="6" ht="30" customHeight="1" spans="1:250">
      <c r="A6" s="47" t="s">
        <v>86</v>
      </c>
      <c r="B6" s="76">
        <f>B7+B8+B9</f>
        <v>490.8601</v>
      </c>
      <c r="C6" s="100" t="s">
        <v>9</v>
      </c>
      <c r="D6" s="76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</row>
    <row r="7" ht="30" customHeight="1" spans="1:250">
      <c r="A7" s="47" t="s">
        <v>87</v>
      </c>
      <c r="B7" s="76">
        <f>SUM(D6:D24)-'11'!H8</f>
        <v>490.8601</v>
      </c>
      <c r="C7" s="100" t="s">
        <v>11</v>
      </c>
      <c r="D7" s="76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</row>
    <row r="8" ht="30" customHeight="1" spans="1:250">
      <c r="A8" s="47" t="s">
        <v>88</v>
      </c>
      <c r="B8" s="76"/>
      <c r="C8" s="100" t="s">
        <v>13</v>
      </c>
      <c r="D8" s="76">
        <f>'5'!C6</f>
        <v>490.8601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</row>
    <row r="9" ht="30" customHeight="1" spans="1:250">
      <c r="A9" s="47" t="s">
        <v>89</v>
      </c>
      <c r="B9" s="76"/>
      <c r="C9" s="100" t="s">
        <v>15</v>
      </c>
      <c r="D9" s="76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</row>
    <row r="10" ht="30" customHeight="1" spans="1:250">
      <c r="A10" s="47" t="s">
        <v>90</v>
      </c>
      <c r="B10" s="76">
        <f>B11+B12+B13</f>
        <v>0</v>
      </c>
      <c r="C10" s="100" t="s">
        <v>17</v>
      </c>
      <c r="D10" s="76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</row>
    <row r="11" ht="30" customHeight="1" spans="1:250">
      <c r="A11" s="47" t="s">
        <v>87</v>
      </c>
      <c r="B11" s="76">
        <f>'11'!H8</f>
        <v>0</v>
      </c>
      <c r="C11" s="94" t="s">
        <v>19</v>
      </c>
      <c r="D11" s="76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</row>
    <row r="12" ht="30" customHeight="1" spans="1:250">
      <c r="A12" s="47" t="s">
        <v>88</v>
      </c>
      <c r="B12" s="76"/>
      <c r="C12" s="100" t="s">
        <v>21</v>
      </c>
      <c r="D12" s="76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</row>
    <row r="13" ht="30" customHeight="1" spans="1:250">
      <c r="A13" s="47" t="s">
        <v>89</v>
      </c>
      <c r="B13" s="76">
        <f>D27</f>
        <v>0</v>
      </c>
      <c r="C13" s="100" t="s">
        <v>23</v>
      </c>
      <c r="D13" s="101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</row>
    <row r="14" ht="30" customHeight="1" spans="1:250">
      <c r="A14" s="88"/>
      <c r="B14" s="101"/>
      <c r="C14" s="100" t="s">
        <v>25</v>
      </c>
      <c r="D14" s="101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</row>
    <row r="15" ht="30" customHeight="1" spans="1:250">
      <c r="A15" s="102"/>
      <c r="B15" s="101"/>
      <c r="C15" s="100" t="s">
        <v>26</v>
      </c>
      <c r="D15" s="101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</row>
    <row r="16" ht="30" customHeight="1" spans="1:250">
      <c r="A16" s="47"/>
      <c r="B16" s="101"/>
      <c r="C16" s="100" t="s">
        <v>27</v>
      </c>
      <c r="D16" s="101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</row>
    <row r="17" ht="30" customHeight="1" spans="1:250">
      <c r="A17" s="47"/>
      <c r="B17" s="101"/>
      <c r="C17" s="100" t="s">
        <v>28</v>
      </c>
      <c r="D17" s="101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</row>
    <row r="18" ht="30" customHeight="1" spans="1:250">
      <c r="A18" s="47"/>
      <c r="B18" s="76"/>
      <c r="C18" s="100" t="s">
        <v>29</v>
      </c>
      <c r="D18" s="76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</row>
    <row r="19" ht="30" customHeight="1" spans="1:250">
      <c r="A19" s="47"/>
      <c r="B19" s="76"/>
      <c r="C19" s="100" t="s">
        <v>30</v>
      </c>
      <c r="D19" s="76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</row>
    <row r="20" ht="30" customHeight="1" spans="1:250">
      <c r="A20" s="47"/>
      <c r="B20" s="76"/>
      <c r="C20" s="100" t="s">
        <v>31</v>
      </c>
      <c r="D20" s="76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</row>
    <row r="21" ht="30" customHeight="1" spans="1:250">
      <c r="A21" s="47"/>
      <c r="B21" s="76"/>
      <c r="C21" s="100" t="s">
        <v>32</v>
      </c>
      <c r="D21" s="76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</row>
    <row r="22" ht="30" customHeight="1" spans="1:250">
      <c r="A22" s="47"/>
      <c r="B22" s="76"/>
      <c r="C22" s="103" t="s">
        <v>33</v>
      </c>
      <c r="D22" s="76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</row>
    <row r="23" ht="30" customHeight="1" spans="1:250">
      <c r="A23" s="47"/>
      <c r="B23" s="76"/>
      <c r="C23" s="103" t="s">
        <v>34</v>
      </c>
      <c r="D23" s="76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</row>
    <row r="24" ht="31.2" customHeight="1" spans="1:250">
      <c r="A24" s="47"/>
      <c r="B24" s="76"/>
      <c r="C24" s="103" t="s">
        <v>35</v>
      </c>
      <c r="D24" s="76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</row>
    <row r="25" ht="31.2" customHeight="1" spans="1:250">
      <c r="A25" s="47"/>
      <c r="B25" s="76"/>
      <c r="C25" s="103" t="s">
        <v>36</v>
      </c>
      <c r="D25" s="76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</row>
    <row r="26" ht="31.2" customHeight="1" spans="1:250">
      <c r="A26" s="47"/>
      <c r="B26" s="76"/>
      <c r="C26" s="103" t="s">
        <v>37</v>
      </c>
      <c r="D26" s="76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</row>
    <row r="27" ht="31.2" customHeight="1" spans="1:250">
      <c r="A27" s="47"/>
      <c r="B27" s="76"/>
      <c r="C27" s="103" t="s">
        <v>38</v>
      </c>
      <c r="D27" s="76">
        <f>'10'!C6</f>
        <v>0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</row>
    <row r="28" ht="30" customHeight="1" spans="1:250">
      <c r="A28" s="47"/>
      <c r="B28" s="76"/>
      <c r="C28" s="47"/>
      <c r="D28" s="76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</row>
    <row r="29" ht="30" customHeight="1" spans="1:250">
      <c r="A29" s="104"/>
      <c r="B29" s="76"/>
      <c r="C29" s="47" t="s">
        <v>91</v>
      </c>
      <c r="D29" s="76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</row>
    <row r="30" ht="30" customHeight="1" spans="1:250">
      <c r="A30" s="104"/>
      <c r="B30" s="76"/>
      <c r="C30" s="55"/>
      <c r="D30" s="76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</row>
    <row r="31" ht="30" customHeight="1" spans="1:250">
      <c r="A31" s="88" t="s">
        <v>43</v>
      </c>
      <c r="B31" s="76">
        <f>B6+B10</f>
        <v>490.8601</v>
      </c>
      <c r="C31" s="88" t="s">
        <v>44</v>
      </c>
      <c r="D31" s="76">
        <f>SUM(D6:D30)</f>
        <v>490.8601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</row>
    <row r="32" ht="27" customHeight="1" spans="1:250">
      <c r="A32" s="56"/>
      <c r="B32" s="77"/>
      <c r="C32" s="74"/>
      <c r="D32" s="105">
        <v>0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</row>
    <row r="33" ht="27.75" customHeight="1" spans="1:250">
      <c r="A33" s="106"/>
      <c r="B33" s="107"/>
      <c r="C33" s="106"/>
      <c r="D33" s="107"/>
      <c r="E33" s="106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</row>
    <row r="34" ht="27.75" customHeight="1" spans="1:250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</row>
    <row r="35" ht="27.75" customHeight="1" spans="1:250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  <c r="HH35" s="108"/>
      <c r="HI35" s="108"/>
      <c r="HJ35" s="108"/>
      <c r="HK35" s="108"/>
      <c r="HL35" s="108"/>
      <c r="HM35" s="108"/>
      <c r="HN35" s="108"/>
      <c r="HO35" s="108"/>
      <c r="HP35" s="108"/>
      <c r="HQ35" s="108"/>
      <c r="HR35" s="108"/>
      <c r="HS35" s="108"/>
      <c r="HT35" s="108"/>
      <c r="HU35" s="108"/>
      <c r="HV35" s="108"/>
      <c r="HW35" s="108"/>
      <c r="HX35" s="108"/>
      <c r="HY35" s="108"/>
      <c r="HZ35" s="108"/>
      <c r="IA35" s="108"/>
      <c r="IB35" s="108"/>
      <c r="IC35" s="108"/>
      <c r="ID35" s="108"/>
      <c r="IE35" s="108"/>
      <c r="IF35" s="108"/>
      <c r="IG35" s="108"/>
      <c r="IH35" s="108"/>
      <c r="II35" s="108"/>
      <c r="IJ35" s="108"/>
      <c r="IK35" s="108"/>
      <c r="IL35" s="108"/>
      <c r="IM35" s="108"/>
      <c r="IN35" s="108"/>
      <c r="IO35" s="108"/>
      <c r="IP35" s="108"/>
    </row>
    <row r="36" ht="27.75" customHeight="1" spans="1:250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  <c r="HH36" s="108"/>
      <c r="HI36" s="108"/>
      <c r="HJ36" s="108"/>
      <c r="HK36" s="108"/>
      <c r="HL36" s="108"/>
      <c r="HM36" s="108"/>
      <c r="HN36" s="108"/>
      <c r="HO36" s="108"/>
      <c r="HP36" s="108"/>
      <c r="HQ36" s="108"/>
      <c r="HR36" s="108"/>
      <c r="HS36" s="108"/>
      <c r="HT36" s="108"/>
      <c r="HU36" s="108"/>
      <c r="HV36" s="108"/>
      <c r="HW36" s="108"/>
      <c r="HX36" s="108"/>
      <c r="HY36" s="108"/>
      <c r="HZ36" s="108"/>
      <c r="IA36" s="108"/>
      <c r="IB36" s="108"/>
      <c r="IC36" s="108"/>
      <c r="ID36" s="108"/>
      <c r="IE36" s="108"/>
      <c r="IF36" s="108"/>
      <c r="IG36" s="108"/>
      <c r="IH36" s="108"/>
      <c r="II36" s="108"/>
      <c r="IJ36" s="108"/>
      <c r="IK36" s="108"/>
      <c r="IL36" s="108"/>
      <c r="IM36" s="108"/>
      <c r="IN36" s="108"/>
      <c r="IO36" s="108"/>
      <c r="IP36" s="108"/>
    </row>
    <row r="37" ht="27.75" customHeight="1" spans="1:250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  <c r="HJ37" s="108"/>
      <c r="HK37" s="108"/>
      <c r="HL37" s="108"/>
      <c r="HM37" s="108"/>
      <c r="HN37" s="108"/>
      <c r="HO37" s="108"/>
      <c r="HP37" s="108"/>
      <c r="HQ37" s="108"/>
      <c r="HR37" s="108"/>
      <c r="HS37" s="108"/>
      <c r="HT37" s="108"/>
      <c r="HU37" s="108"/>
      <c r="HV37" s="108"/>
      <c r="HW37" s="108"/>
      <c r="HX37" s="108"/>
      <c r="HY37" s="108"/>
      <c r="HZ37" s="108"/>
      <c r="IA37" s="108"/>
      <c r="IB37" s="108"/>
      <c r="IC37" s="108"/>
      <c r="ID37" s="108"/>
      <c r="IE37" s="108"/>
      <c r="IF37" s="108"/>
      <c r="IG37" s="108"/>
      <c r="IH37" s="108"/>
      <c r="II37" s="108"/>
      <c r="IJ37" s="108"/>
      <c r="IK37" s="108"/>
      <c r="IL37" s="108"/>
      <c r="IM37" s="108"/>
      <c r="IN37" s="108"/>
      <c r="IO37" s="108"/>
      <c r="IP37" s="108"/>
    </row>
  </sheetData>
  <mergeCells count="2">
    <mergeCell ref="A4:B4"/>
    <mergeCell ref="C4:D4"/>
  </mergeCells>
  <printOptions horizontalCentered="1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3"/>
  <sheetViews>
    <sheetView showGridLines="0" showZeros="0" view="pageBreakPreview" zoomScale="85" zoomScaleNormal="115" workbookViewId="0">
      <selection activeCell="E15" sqref="E15"/>
    </sheetView>
  </sheetViews>
  <sheetFormatPr defaultColWidth="9.17777777777778" defaultRowHeight="27.75" customHeight="1"/>
  <cols>
    <col min="1" max="1" width="16.8111111111111" style="39" customWidth="1"/>
    <col min="2" max="2" width="29.4555555555556" style="39" customWidth="1"/>
    <col min="3" max="3" width="15.4555555555556" style="81" customWidth="1"/>
    <col min="4" max="6" width="15.4555555555556" style="39" customWidth="1"/>
    <col min="7" max="7" width="19.8111111111111" style="39" customWidth="1"/>
    <col min="8" max="245" width="7.63333333333333" style="39" customWidth="1"/>
  </cols>
  <sheetData>
    <row r="1" customHeight="1" spans="1:245">
      <c r="A1" s="40" t="s">
        <v>92</v>
      </c>
      <c r="B1" s="40"/>
      <c r="C1" s="84"/>
    </row>
    <row r="2" s="36" customFormat="1" ht="34.5" customHeight="1" spans="1:245">
      <c r="A2" s="41" t="s">
        <v>93</v>
      </c>
      <c r="B2" s="41"/>
      <c r="C2" s="85"/>
      <c r="D2" s="41"/>
      <c r="E2" s="41"/>
      <c r="F2" s="41"/>
      <c r="G2" s="41"/>
    </row>
    <row r="3" s="37" customFormat="1" ht="30.75" customHeight="1" spans="1:245">
      <c r="A3" s="42" t="s">
        <v>2</v>
      </c>
      <c r="C3" s="86"/>
      <c r="G3" s="37" t="s">
        <v>3</v>
      </c>
    </row>
    <row r="4" s="38" customFormat="1" ht="40.2" customHeight="1" spans="1:245">
      <c r="A4" s="43" t="s">
        <v>67</v>
      </c>
      <c r="B4" s="43" t="s">
        <v>68</v>
      </c>
      <c r="C4" s="87" t="s">
        <v>50</v>
      </c>
      <c r="D4" s="44" t="s">
        <v>70</v>
      </c>
      <c r="E4" s="44"/>
      <c r="F4" s="44"/>
      <c r="G4" s="88" t="s">
        <v>71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</row>
    <row r="5" s="38" customFormat="1" ht="40.2" customHeight="1" spans="1:245">
      <c r="A5" s="43"/>
      <c r="B5" s="43"/>
      <c r="C5" s="87"/>
      <c r="D5" s="43" t="s">
        <v>94</v>
      </c>
      <c r="E5" s="43" t="s">
        <v>95</v>
      </c>
      <c r="F5" s="43" t="s">
        <v>96</v>
      </c>
      <c r="G5" s="88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</row>
    <row r="6" ht="35.15" customHeight="1" spans="1:245">
      <c r="A6" s="89" t="s">
        <v>75</v>
      </c>
      <c r="B6" s="90" t="s">
        <v>76</v>
      </c>
      <c r="C6" s="76">
        <f>D6+G6</f>
        <v>490.8601</v>
      </c>
      <c r="D6" s="76">
        <f t="shared" ref="D6:D11" si="0">E6+F6</f>
        <v>487.9741</v>
      </c>
      <c r="E6" s="76">
        <f>E7</f>
        <v>0</v>
      </c>
      <c r="F6" s="76">
        <f t="shared" ref="E6:G6" si="1">F7</f>
        <v>487.9741</v>
      </c>
      <c r="G6" s="76">
        <f t="shared" si="1"/>
        <v>2.886</v>
      </c>
    </row>
    <row r="7" ht="35.15" customHeight="1" spans="1:245">
      <c r="A7" s="91" t="s">
        <v>77</v>
      </c>
      <c r="B7" s="92" t="s">
        <v>78</v>
      </c>
      <c r="C7" s="76">
        <f>D7+G7</f>
        <v>490.8601</v>
      </c>
      <c r="D7" s="76">
        <f t="shared" si="0"/>
        <v>487.9741</v>
      </c>
      <c r="E7" s="76">
        <f>E8+E9</f>
        <v>0</v>
      </c>
      <c r="F7" s="76">
        <f>F8+F9</f>
        <v>487.9741</v>
      </c>
      <c r="G7" s="76">
        <f>G8+G9</f>
        <v>2.886</v>
      </c>
    </row>
    <row r="8" ht="35.15" customHeight="1" spans="1:245">
      <c r="A8" s="93" t="s">
        <v>79</v>
      </c>
      <c r="B8" s="92" t="s">
        <v>80</v>
      </c>
      <c r="C8" s="76">
        <f t="shared" ref="C8:C22" si="2">D8+G8</f>
        <v>487.9741</v>
      </c>
      <c r="D8" s="76">
        <f t="shared" si="0"/>
        <v>487.9741</v>
      </c>
      <c r="E8" s="76"/>
      <c r="F8" s="76">
        <f>'6'!H36</f>
        <v>487.9741</v>
      </c>
      <c r="G8" s="76"/>
    </row>
    <row r="9" ht="35.15" customHeight="1" spans="1:245">
      <c r="A9" s="93" t="s">
        <v>81</v>
      </c>
      <c r="B9" s="92" t="s">
        <v>82</v>
      </c>
      <c r="C9" s="76">
        <f t="shared" si="2"/>
        <v>2.886</v>
      </c>
      <c r="D9" s="76">
        <f t="shared" si="0"/>
        <v>0</v>
      </c>
      <c r="E9" s="76"/>
      <c r="F9" s="76"/>
      <c r="G9" s="76">
        <v>2.886</v>
      </c>
    </row>
    <row r="10" ht="35.15" hidden="1" customHeight="1" spans="1:245">
      <c r="A10" s="91" t="s">
        <v>97</v>
      </c>
      <c r="B10" s="92" t="s">
        <v>98</v>
      </c>
      <c r="C10" s="76">
        <f t="shared" si="2"/>
        <v>0</v>
      </c>
      <c r="D10" s="76">
        <f t="shared" si="0"/>
        <v>0</v>
      </c>
      <c r="E10" s="76"/>
      <c r="F10" s="76"/>
      <c r="G10" s="76">
        <f>G11</f>
        <v>0</v>
      </c>
    </row>
    <row r="11" ht="35.15" hidden="1" customHeight="1" spans="1:245">
      <c r="A11" s="93" t="s">
        <v>99</v>
      </c>
      <c r="B11" s="92" t="s">
        <v>100</v>
      </c>
      <c r="C11" s="76">
        <f t="shared" si="2"/>
        <v>0</v>
      </c>
      <c r="D11" s="76">
        <f t="shared" si="0"/>
        <v>0</v>
      </c>
      <c r="E11" s="76"/>
      <c r="F11" s="76"/>
      <c r="G11" s="76">
        <v>0</v>
      </c>
    </row>
    <row r="12" ht="35.15" customHeight="1" spans="1:245">
      <c r="A12" s="53" t="s">
        <v>101</v>
      </c>
      <c r="B12" s="53" t="s">
        <v>69</v>
      </c>
      <c r="C12" s="76">
        <f t="shared" si="2"/>
        <v>490.8601</v>
      </c>
      <c r="D12" s="76">
        <f>D6</f>
        <v>487.9741</v>
      </c>
      <c r="E12" s="76">
        <f>E6</f>
        <v>0</v>
      </c>
      <c r="F12" s="76">
        <f>F6</f>
        <v>487.9741</v>
      </c>
      <c r="G12" s="76">
        <f>G6</f>
        <v>2.886</v>
      </c>
    </row>
    <row r="13" customHeight="1" spans="1:245">
      <c r="A13" s="94" t="s">
        <v>83</v>
      </c>
      <c r="B13" s="94"/>
      <c r="C13" s="95"/>
      <c r="D13" s="96"/>
      <c r="E13" s="96"/>
      <c r="F13" s="96"/>
      <c r="G13" s="96"/>
    </row>
  </sheetData>
  <mergeCells count="4">
    <mergeCell ref="A4:A5"/>
    <mergeCell ref="B4:B5"/>
    <mergeCell ref="C4:C5"/>
    <mergeCell ref="G4:G5"/>
  </mergeCells>
  <printOptions horizontalCentered="1"/>
  <pageMargins left="0.826771615997074" right="0.826771615997074" top="1.18110236220472" bottom="0.590551181102362" header="0.511811004848931" footer="0.511811004848931"/>
  <pageSetup paperSize="9" scale="7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37"/>
  <sheetViews>
    <sheetView showGridLines="0" showZeros="0" view="pageBreakPreview" zoomScale="85" zoomScaleNormal="115" topLeftCell="A11" workbookViewId="0">
      <selection activeCell="A3" sqref="A3"/>
    </sheetView>
  </sheetViews>
  <sheetFormatPr defaultColWidth="9.17777777777778" defaultRowHeight="12.75" customHeight="1"/>
  <cols>
    <col min="1" max="1" width="28.1777777777778" customWidth="1"/>
    <col min="2" max="2" width="31.4555555555556" customWidth="1"/>
    <col min="3" max="5" width="24.6333333333333" customWidth="1"/>
    <col min="6" max="6" width="21" customWidth="1"/>
    <col min="7" max="8" width="14.3666666666667" customWidth="1"/>
    <col min="9" max="9" width="13" customWidth="1"/>
    <col min="10" max="244" width="7.63333333333333" customWidth="1"/>
  </cols>
  <sheetData>
    <row r="1" ht="33.75" customHeight="1" spans="1:244">
      <c r="A1" s="40" t="s">
        <v>102</v>
      </c>
      <c r="B1" s="40"/>
    </row>
    <row r="2" ht="39.75" customHeight="1" spans="1:244">
      <c r="A2" s="36" t="s">
        <v>103</v>
      </c>
      <c r="B2" s="36"/>
      <c r="C2" s="36"/>
      <c r="D2" s="36"/>
      <c r="E2" s="36"/>
      <c r="F2" s="41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</row>
    <row r="3" ht="15" customHeight="1" spans="1:244">
      <c r="A3" s="42" t="s">
        <v>2</v>
      </c>
      <c r="B3" s="37"/>
      <c r="C3" s="37"/>
      <c r="D3" s="37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</row>
    <row r="4" ht="40.2" customHeight="1" spans="1:244">
      <c r="A4" s="43" t="s">
        <v>104</v>
      </c>
      <c r="B4" s="43"/>
      <c r="C4" s="44" t="s">
        <v>105</v>
      </c>
      <c r="D4" s="44"/>
      <c r="E4" s="44"/>
      <c r="F4" s="7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</row>
    <row r="5" ht="40.2" customHeight="1" spans="1:244">
      <c r="A5" s="43" t="s">
        <v>67</v>
      </c>
      <c r="B5" s="43" t="s">
        <v>68</v>
      </c>
      <c r="C5" s="43" t="s">
        <v>94</v>
      </c>
      <c r="D5" s="43" t="s">
        <v>95</v>
      </c>
      <c r="E5" s="43" t="s">
        <v>96</v>
      </c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</row>
    <row r="6" ht="35.15" customHeight="1" spans="1:244">
      <c r="A6" s="47">
        <v>301</v>
      </c>
      <c r="B6" s="48" t="s">
        <v>106</v>
      </c>
      <c r="C6" s="76">
        <f>D6+E6</f>
        <v>0</v>
      </c>
      <c r="D6" s="76"/>
      <c r="E6" s="55"/>
      <c r="F6" s="77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</row>
    <row r="7" ht="35.15" customHeight="1" spans="1:244">
      <c r="A7" s="47">
        <v>30101</v>
      </c>
      <c r="B7" s="48" t="s">
        <v>107</v>
      </c>
      <c r="C7" s="76">
        <f t="shared" ref="C7:C15" si="0">D7+E7</f>
        <v>0</v>
      </c>
      <c r="D7" s="78"/>
      <c r="E7" s="55"/>
      <c r="F7" s="77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</row>
    <row r="8" ht="35.15" customHeight="1" spans="1:244">
      <c r="A8" s="47">
        <v>30102</v>
      </c>
      <c r="B8" s="48" t="s">
        <v>108</v>
      </c>
      <c r="C8" s="76">
        <f t="shared" si="0"/>
        <v>0</v>
      </c>
      <c r="D8" s="78"/>
      <c r="E8" s="55"/>
      <c r="F8" s="77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</row>
    <row r="9" ht="35.15" customHeight="1" spans="1:244">
      <c r="A9" s="47">
        <v>30103</v>
      </c>
      <c r="B9" s="48" t="s">
        <v>109</v>
      </c>
      <c r="C9" s="76">
        <f t="shared" si="0"/>
        <v>0</v>
      </c>
      <c r="D9" s="78"/>
      <c r="E9" s="55"/>
      <c r="F9" s="77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</row>
    <row r="10" ht="35.15" customHeight="1" spans="1:244">
      <c r="A10" s="47">
        <v>30108</v>
      </c>
      <c r="B10" s="48" t="s">
        <v>110</v>
      </c>
      <c r="C10" s="76">
        <f t="shared" si="0"/>
        <v>0</v>
      </c>
      <c r="D10" s="78"/>
      <c r="E10" s="55"/>
      <c r="F10" s="77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</row>
    <row r="11" ht="35.15" customHeight="1" spans="1:244">
      <c r="A11" s="47">
        <v>30109</v>
      </c>
      <c r="B11" s="48" t="s">
        <v>111</v>
      </c>
      <c r="C11" s="76">
        <f t="shared" si="0"/>
        <v>0</v>
      </c>
      <c r="D11" s="78"/>
      <c r="E11" s="55"/>
      <c r="F11" s="77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</row>
    <row r="12" ht="35.15" customHeight="1" spans="1:244">
      <c r="A12" s="47">
        <v>30110</v>
      </c>
      <c r="B12" s="53" t="s">
        <v>112</v>
      </c>
      <c r="C12" s="76">
        <f t="shared" si="0"/>
        <v>0</v>
      </c>
      <c r="D12" s="78"/>
      <c r="E12" s="55"/>
      <c r="F12" s="77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</row>
    <row r="13" ht="35.15" customHeight="1" spans="1:244">
      <c r="A13" s="47">
        <v>30112</v>
      </c>
      <c r="B13" s="48" t="s">
        <v>113</v>
      </c>
      <c r="C13" s="76">
        <f t="shared" si="0"/>
        <v>0</v>
      </c>
      <c r="D13" s="78"/>
      <c r="E13" s="55"/>
      <c r="F13" s="77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</row>
    <row r="14" ht="35.15" customHeight="1" spans="1:244">
      <c r="A14" s="47">
        <v>30113</v>
      </c>
      <c r="B14" s="48" t="s">
        <v>114</v>
      </c>
      <c r="C14" s="76">
        <f t="shared" si="0"/>
        <v>0</v>
      </c>
      <c r="D14" s="78"/>
      <c r="E14" s="55"/>
      <c r="F14" s="77" t="s">
        <v>50</v>
      </c>
      <c r="G14" s="39" t="s">
        <v>115</v>
      </c>
      <c r="H14" s="39" t="s">
        <v>116</v>
      </c>
      <c r="I14" s="39" t="s">
        <v>117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</row>
    <row r="15" ht="35.15" customHeight="1" spans="1:244">
      <c r="A15" s="47">
        <v>302</v>
      </c>
      <c r="B15" s="48" t="s">
        <v>118</v>
      </c>
      <c r="C15" s="76">
        <f t="shared" si="0"/>
        <v>421.4676</v>
      </c>
      <c r="E15" s="79">
        <f>SUM(E16:E33)</f>
        <v>421.4676</v>
      </c>
      <c r="F15" s="80">
        <f>SUM(F16:F33)</f>
        <v>421.4676</v>
      </c>
      <c r="G15" s="80">
        <f>SUM(G16:G33)</f>
        <v>0</v>
      </c>
      <c r="H15" s="80">
        <f>SUM(H16:H33)</f>
        <v>421.4676</v>
      </c>
      <c r="I15" s="80">
        <f>SUM(I16:I33)</f>
        <v>0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</row>
    <row r="16" ht="35.15" customHeight="1" spans="1:244">
      <c r="A16" s="47">
        <v>30201</v>
      </c>
      <c r="B16" s="48" t="s">
        <v>119</v>
      </c>
      <c r="C16" s="76">
        <f t="shared" ref="C16:C35" si="1">D16+E16</f>
        <v>4</v>
      </c>
      <c r="D16" s="55"/>
      <c r="E16" s="78">
        <v>4</v>
      </c>
      <c r="F16" s="78">
        <f>G16+H16+I16</f>
        <v>4</v>
      </c>
      <c r="G16" s="78"/>
      <c r="H16" s="78">
        <v>4</v>
      </c>
      <c r="I16" s="78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</row>
    <row r="17" ht="35.15" customHeight="1" spans="1:244">
      <c r="A17" s="47">
        <v>30202</v>
      </c>
      <c r="B17" s="48" t="s">
        <v>120</v>
      </c>
      <c r="C17" s="76">
        <f t="shared" si="1"/>
        <v>0</v>
      </c>
      <c r="D17" s="55"/>
      <c r="E17" s="78"/>
      <c r="F17" s="78">
        <f t="shared" ref="F17:F35" si="2">G17+H17+I17</f>
        <v>0</v>
      </c>
      <c r="G17" s="78"/>
      <c r="H17" s="78"/>
      <c r="I17" s="7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</row>
    <row r="18" ht="35.15" customHeight="1" spans="1:244">
      <c r="A18" s="47">
        <v>30203</v>
      </c>
      <c r="B18" s="48" t="s">
        <v>121</v>
      </c>
      <c r="C18" s="76">
        <f t="shared" si="1"/>
        <v>0</v>
      </c>
      <c r="D18" s="55"/>
      <c r="E18" s="78"/>
      <c r="F18" s="78">
        <f t="shared" si="2"/>
        <v>0</v>
      </c>
      <c r="G18" s="78"/>
      <c r="H18" s="78"/>
      <c r="I18" s="7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</row>
    <row r="19" ht="35.15" customHeight="1" spans="1:244">
      <c r="A19" s="47">
        <v>30204</v>
      </c>
      <c r="B19" s="48" t="s">
        <v>122</v>
      </c>
      <c r="C19" s="76">
        <f t="shared" si="1"/>
        <v>0</v>
      </c>
      <c r="D19" s="55"/>
      <c r="E19" s="78"/>
      <c r="F19" s="78">
        <f t="shared" si="2"/>
        <v>0</v>
      </c>
      <c r="G19" s="78"/>
      <c r="H19" s="78"/>
      <c r="I19" s="78"/>
      <c r="J19" s="39"/>
      <c r="K19" s="39"/>
      <c r="L19" s="81">
        <f>80-H15</f>
        <v>-341.4676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</row>
    <row r="20" ht="35.15" customHeight="1" spans="1:244">
      <c r="A20" s="47">
        <v>30205</v>
      </c>
      <c r="B20" s="48" t="s">
        <v>123</v>
      </c>
      <c r="C20" s="76">
        <f t="shared" si="1"/>
        <v>4</v>
      </c>
      <c r="D20" s="55"/>
      <c r="E20" s="78">
        <v>4</v>
      </c>
      <c r="F20" s="78">
        <f t="shared" si="2"/>
        <v>4</v>
      </c>
      <c r="G20" s="78"/>
      <c r="H20" s="78">
        <v>4</v>
      </c>
      <c r="I20" s="7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</row>
    <row r="21" ht="35.15" customHeight="1" spans="1:244">
      <c r="A21" s="47">
        <v>30206</v>
      </c>
      <c r="B21" s="48" t="s">
        <v>124</v>
      </c>
      <c r="C21" s="76"/>
      <c r="D21" s="55"/>
      <c r="E21" s="78">
        <v>13</v>
      </c>
      <c r="F21" s="78">
        <f t="shared" si="2"/>
        <v>13</v>
      </c>
      <c r="G21" s="78"/>
      <c r="H21" s="78">
        <v>13</v>
      </c>
      <c r="I21" s="7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</row>
    <row r="22" ht="35.15" customHeight="1" spans="1:244">
      <c r="A22" s="47">
        <v>30207</v>
      </c>
      <c r="B22" s="48" t="s">
        <v>125</v>
      </c>
      <c r="C22" s="76">
        <f t="shared" si="1"/>
        <v>12</v>
      </c>
      <c r="D22" s="55"/>
      <c r="E22" s="78">
        <v>12</v>
      </c>
      <c r="F22" s="78">
        <f t="shared" si="2"/>
        <v>12</v>
      </c>
      <c r="G22" s="78"/>
      <c r="H22" s="78">
        <v>12</v>
      </c>
      <c r="I22" s="7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</row>
    <row r="23" ht="35.15" customHeight="1" spans="1:244">
      <c r="A23" s="47">
        <v>30208</v>
      </c>
      <c r="B23" s="48" t="s">
        <v>126</v>
      </c>
      <c r="C23" s="76"/>
      <c r="D23" s="55"/>
      <c r="E23" s="78">
        <v>85</v>
      </c>
      <c r="F23" s="78">
        <f t="shared" si="2"/>
        <v>85</v>
      </c>
      <c r="G23" s="78"/>
      <c r="H23" s="78">
        <v>85</v>
      </c>
      <c r="I23" s="7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</row>
    <row r="24" ht="35.15" customHeight="1" spans="1:244">
      <c r="A24" s="47">
        <v>30209</v>
      </c>
      <c r="B24" s="48" t="s">
        <v>127</v>
      </c>
      <c r="C24" s="76"/>
      <c r="D24" s="55"/>
      <c r="E24" s="78">
        <v>210</v>
      </c>
      <c r="F24" s="78">
        <f t="shared" si="2"/>
        <v>210</v>
      </c>
      <c r="G24" s="78"/>
      <c r="H24" s="78">
        <v>210</v>
      </c>
      <c r="I24" s="7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</row>
    <row r="25" ht="35.15" customHeight="1" spans="1:244">
      <c r="A25" s="47">
        <v>30211</v>
      </c>
      <c r="B25" s="48" t="s">
        <v>128</v>
      </c>
      <c r="C25" s="76">
        <f t="shared" si="1"/>
        <v>4</v>
      </c>
      <c r="D25" s="55"/>
      <c r="E25" s="78">
        <v>4</v>
      </c>
      <c r="F25" s="78">
        <f t="shared" si="2"/>
        <v>4</v>
      </c>
      <c r="G25" s="78"/>
      <c r="H25" s="78">
        <v>4</v>
      </c>
      <c r="I25" s="7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</row>
    <row r="26" ht="35.15" customHeight="1" spans="1:244">
      <c r="A26" s="47">
        <v>30213</v>
      </c>
      <c r="B26" s="48" t="s">
        <v>129</v>
      </c>
      <c r="C26" s="76">
        <f t="shared" si="1"/>
        <v>14</v>
      </c>
      <c r="D26" s="55"/>
      <c r="E26" s="78">
        <v>14</v>
      </c>
      <c r="F26" s="78">
        <f t="shared" si="2"/>
        <v>14</v>
      </c>
      <c r="G26" s="78"/>
      <c r="H26" s="78">
        <v>14</v>
      </c>
      <c r="I26" s="7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</row>
    <row r="27" ht="35.15" customHeight="1" spans="1:244">
      <c r="A27" s="47">
        <v>30214</v>
      </c>
      <c r="B27" s="48" t="s">
        <v>130</v>
      </c>
      <c r="C27" s="76">
        <f t="shared" si="1"/>
        <v>0</v>
      </c>
      <c r="D27" s="55"/>
      <c r="E27" s="78"/>
      <c r="F27" s="78">
        <f t="shared" si="2"/>
        <v>0</v>
      </c>
      <c r="G27" s="78"/>
      <c r="H27" s="78"/>
      <c r="I27" s="7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</row>
    <row r="28" ht="35.15" customHeight="1" spans="1:244">
      <c r="A28" s="47">
        <v>30215</v>
      </c>
      <c r="B28" s="48" t="s">
        <v>131</v>
      </c>
      <c r="C28" s="76">
        <f t="shared" si="1"/>
        <v>0</v>
      </c>
      <c r="D28" s="55"/>
      <c r="E28" s="78"/>
      <c r="F28" s="78">
        <f t="shared" si="2"/>
        <v>0</v>
      </c>
      <c r="G28" s="78"/>
      <c r="H28" s="78"/>
      <c r="I28" s="7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</row>
    <row r="29" ht="35.15" customHeight="1" spans="1:244">
      <c r="A29" s="47">
        <v>30216</v>
      </c>
      <c r="B29" s="48" t="s">
        <v>132</v>
      </c>
      <c r="C29" s="76">
        <f t="shared" si="1"/>
        <v>4.5</v>
      </c>
      <c r="D29" s="55"/>
      <c r="E29" s="78">
        <v>4.5</v>
      </c>
      <c r="F29" s="78">
        <f t="shared" si="2"/>
        <v>4.5</v>
      </c>
      <c r="G29" s="78"/>
      <c r="H29" s="78">
        <v>4.5</v>
      </c>
      <c r="I29" s="7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</row>
    <row r="30" ht="35.15" customHeight="1" spans="1:244">
      <c r="A30" s="47">
        <v>30226</v>
      </c>
      <c r="B30" s="48" t="s">
        <v>133</v>
      </c>
      <c r="C30" s="76">
        <f t="shared" si="1"/>
        <v>55</v>
      </c>
      <c r="D30" s="55"/>
      <c r="E30" s="78">
        <v>55</v>
      </c>
      <c r="F30" s="78">
        <f t="shared" si="2"/>
        <v>55</v>
      </c>
      <c r="G30" s="78"/>
      <c r="H30" s="78">
        <v>55</v>
      </c>
      <c r="I30" s="7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</row>
    <row r="31" ht="35.15" customHeight="1" spans="1:244">
      <c r="A31" s="47">
        <v>30227</v>
      </c>
      <c r="B31" s="48" t="s">
        <v>134</v>
      </c>
      <c r="C31" s="76">
        <f t="shared" si="1"/>
        <v>15</v>
      </c>
      <c r="D31" s="55"/>
      <c r="E31" s="78">
        <v>15</v>
      </c>
      <c r="F31" s="78">
        <f t="shared" si="2"/>
        <v>15</v>
      </c>
      <c r="G31" s="78"/>
      <c r="H31" s="78">
        <v>15</v>
      </c>
      <c r="I31" s="7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</row>
    <row r="32" ht="35.15" customHeight="1" spans="1:244">
      <c r="A32" s="47">
        <v>30239</v>
      </c>
      <c r="B32" s="48" t="s">
        <v>135</v>
      </c>
      <c r="C32" s="76">
        <f t="shared" si="1"/>
        <v>0</v>
      </c>
      <c r="D32" s="55"/>
      <c r="E32" s="78"/>
      <c r="F32" s="78">
        <f t="shared" si="2"/>
        <v>0</v>
      </c>
      <c r="G32" s="78"/>
      <c r="H32" s="78"/>
      <c r="I32" s="7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</row>
    <row r="33" ht="35.15" customHeight="1" spans="1:244">
      <c r="A33" s="47">
        <v>30299</v>
      </c>
      <c r="B33" s="48" t="s">
        <v>136</v>
      </c>
      <c r="C33" s="76">
        <f t="shared" si="1"/>
        <v>0.9676</v>
      </c>
      <c r="D33" s="55"/>
      <c r="E33" s="78">
        <v>0.9676</v>
      </c>
      <c r="F33" s="78">
        <f t="shared" si="2"/>
        <v>0.9676</v>
      </c>
      <c r="G33" s="78"/>
      <c r="H33" s="78">
        <v>0.9676</v>
      </c>
      <c r="I33" s="7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</row>
    <row r="34" ht="35.15" customHeight="1" spans="1:244">
      <c r="A34" s="47">
        <v>310</v>
      </c>
      <c r="B34" s="48" t="s">
        <v>137</v>
      </c>
      <c r="C34" s="76">
        <f t="shared" si="1"/>
        <v>66.5065</v>
      </c>
      <c r="D34" s="55"/>
      <c r="E34" s="78">
        <f>E35</f>
        <v>66.5065</v>
      </c>
      <c r="F34" s="78">
        <f t="shared" si="2"/>
        <v>66.5065</v>
      </c>
      <c r="G34" s="78"/>
      <c r="H34" s="78">
        <f>H35</f>
        <v>66.5065</v>
      </c>
      <c r="I34" s="7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</row>
    <row r="35" ht="35.15" customHeight="1" spans="1:244">
      <c r="A35" s="47">
        <v>31002</v>
      </c>
      <c r="B35" s="48" t="s">
        <v>138</v>
      </c>
      <c r="C35" s="76">
        <f t="shared" si="1"/>
        <v>66.5065</v>
      </c>
      <c r="D35" s="55"/>
      <c r="E35" s="78">
        <v>66.5065</v>
      </c>
      <c r="F35" s="78">
        <f t="shared" si="2"/>
        <v>66.5065</v>
      </c>
      <c r="G35" s="78"/>
      <c r="H35" s="78">
        <v>66.5065</v>
      </c>
      <c r="I35" s="7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</row>
    <row r="36" ht="35.15" customHeight="1" spans="1:244">
      <c r="A36" s="47"/>
      <c r="B36" s="53" t="s">
        <v>69</v>
      </c>
      <c r="C36" s="82">
        <f>C34+C15+C6</f>
        <v>487.9741</v>
      </c>
      <c r="D36" s="82">
        <f t="shared" ref="C36:I36" si="3">D34+D15+D6</f>
        <v>0</v>
      </c>
      <c r="E36" s="82">
        <f t="shared" si="3"/>
        <v>487.9741</v>
      </c>
      <c r="F36" s="83">
        <f t="shared" si="3"/>
        <v>487.9741</v>
      </c>
      <c r="G36" s="83"/>
      <c r="H36" s="83">
        <f t="shared" si="3"/>
        <v>487.9741</v>
      </c>
      <c r="I36" s="83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</row>
    <row r="37" ht="29.25" customHeight="1" spans="1:244">
      <c r="A37" s="56" t="s">
        <v>139</v>
      </c>
      <c r="B37" s="56"/>
    </row>
  </sheetData>
  <mergeCells count="2">
    <mergeCell ref="A2:E2"/>
    <mergeCell ref="A4:B4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"/>
  <sheetViews>
    <sheetView showGridLines="0" showZeros="0" view="pageBreakPreview" zoomScaleNormal="115" workbookViewId="0">
      <selection activeCell="A3" sqref="A3"/>
    </sheetView>
  </sheetViews>
  <sheetFormatPr defaultColWidth="9.17777777777778" defaultRowHeight="27.75" customHeight="1"/>
  <cols>
    <col min="1" max="1" width="18.8111111111111" style="39" customWidth="1"/>
    <col min="2" max="2" width="31.1777777777778" style="39" customWidth="1"/>
    <col min="3" max="5" width="19.3666666666667" style="39" customWidth="1"/>
    <col min="6" max="243" width="7.63333333333333" style="39" customWidth="1"/>
  </cols>
  <sheetData>
    <row r="1" customHeight="1" spans="1:243">
      <c r="A1" s="40" t="s">
        <v>140</v>
      </c>
      <c r="B1" s="40"/>
    </row>
    <row r="2" s="36" customFormat="1" ht="34.5" customHeight="1" spans="1:243">
      <c r="A2" s="41" t="s">
        <v>141</v>
      </c>
      <c r="B2" s="41"/>
      <c r="C2" s="41"/>
      <c r="D2" s="41"/>
      <c r="E2" s="41"/>
    </row>
    <row r="3" s="37" customFormat="1" ht="30.75" customHeight="1" spans="1:243">
      <c r="A3" s="42" t="s">
        <v>2</v>
      </c>
      <c r="E3" s="37" t="s">
        <v>3</v>
      </c>
    </row>
    <row r="4" s="38" customFormat="1" ht="40.2" customHeight="1" spans="1:243">
      <c r="A4" s="43" t="s">
        <v>67</v>
      </c>
      <c r="B4" s="43" t="s">
        <v>68</v>
      </c>
      <c r="C4" s="44" t="s">
        <v>142</v>
      </c>
      <c r="D4" s="44"/>
      <c r="E4" s="44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</row>
    <row r="5" s="38" customFormat="1" ht="40.2" customHeight="1" spans="1:243">
      <c r="A5" s="46"/>
      <c r="B5" s="46"/>
      <c r="C5" s="43" t="s">
        <v>94</v>
      </c>
      <c r="D5" s="43" t="s">
        <v>70</v>
      </c>
      <c r="E5" s="43" t="s">
        <v>71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</row>
    <row r="6" ht="45.75" customHeight="1" spans="1:243">
      <c r="A6" s="47"/>
      <c r="B6" s="48"/>
      <c r="C6" s="54"/>
      <c r="D6" s="55"/>
      <c r="E6" s="55"/>
    </row>
    <row r="7" ht="64.5" customHeight="1" spans="1:243">
      <c r="A7" s="51"/>
      <c r="B7" s="51"/>
      <c r="C7" s="54"/>
      <c r="D7" s="55"/>
      <c r="E7" s="55"/>
    </row>
    <row r="8" ht="62.05" customHeight="1" spans="1:243">
      <c r="A8" s="52"/>
      <c r="B8" s="52"/>
      <c r="C8" s="54"/>
      <c r="D8" s="55"/>
      <c r="E8" s="55"/>
    </row>
    <row r="9" ht="35.15" customHeight="1" spans="1:243">
      <c r="A9" s="53"/>
      <c r="B9" s="53"/>
      <c r="C9" s="54"/>
      <c r="D9" s="55"/>
      <c r="E9" s="55"/>
    </row>
    <row r="10" ht="35.15" customHeight="1" spans="1:243">
      <c r="A10" s="47"/>
      <c r="B10" s="47"/>
      <c r="C10" s="54"/>
      <c r="D10" s="55"/>
      <c r="E10" s="55"/>
    </row>
    <row r="11" ht="35.15" customHeight="1" spans="1:243">
      <c r="A11" s="51"/>
      <c r="B11" s="51"/>
      <c r="C11" s="54"/>
      <c r="D11" s="55"/>
      <c r="E11" s="55"/>
    </row>
    <row r="12" ht="35.15" customHeight="1" spans="1:243">
      <c r="A12" s="52"/>
      <c r="B12" s="52"/>
      <c r="C12" s="54"/>
      <c r="D12" s="55"/>
      <c r="E12" s="55"/>
    </row>
    <row r="13" ht="35.15" customHeight="1" spans="1:243">
      <c r="A13" s="53"/>
      <c r="B13" s="53"/>
      <c r="C13" s="54"/>
      <c r="D13" s="55"/>
      <c r="E13" s="55"/>
    </row>
    <row r="14" ht="35.15" customHeight="1" spans="1:243">
      <c r="A14" s="53"/>
      <c r="B14" s="53"/>
      <c r="C14" s="54"/>
      <c r="D14" s="55"/>
      <c r="E14" s="55"/>
    </row>
    <row r="15" ht="35.15" customHeight="1" spans="1:243">
      <c r="A15" s="53"/>
      <c r="B15" s="53" t="s">
        <v>143</v>
      </c>
      <c r="C15" s="54">
        <f>C6</f>
        <v>0</v>
      </c>
      <c r="D15" s="54">
        <f>D6</f>
        <v>0</v>
      </c>
      <c r="E15" s="54">
        <f>E6</f>
        <v>0</v>
      </c>
    </row>
    <row r="16" customHeight="1" spans="1:243">
      <c r="A16" s="56" t="s">
        <v>83</v>
      </c>
      <c r="B16" s="56"/>
    </row>
  </sheetData>
  <mergeCells count="2">
    <mergeCell ref="A4:A5"/>
    <mergeCell ref="B4:B5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="115" zoomScaleNormal="115" topLeftCell="A4" workbookViewId="0">
      <selection activeCell="A4" sqref="A4"/>
    </sheetView>
  </sheetViews>
  <sheetFormatPr defaultColWidth="12" defaultRowHeight="15.75" outlineLevelRow="7" outlineLevelCol="7"/>
  <cols>
    <col min="1" max="1" width="21.6333333333333" style="66" customWidth="1"/>
    <col min="2" max="6" width="18" style="66" customWidth="1"/>
    <col min="7" max="16384" width="12" style="66"/>
  </cols>
  <sheetData>
    <row r="1" ht="44.25" customHeight="1" spans="1:8">
      <c r="A1" s="40" t="s">
        <v>144</v>
      </c>
      <c r="B1" s="67"/>
      <c r="C1" s="67"/>
      <c r="D1" s="67"/>
      <c r="E1" s="67"/>
      <c r="F1" s="67"/>
    </row>
    <row r="2" ht="42" customHeight="1" spans="1:8">
      <c r="A2" s="27" t="s">
        <v>145</v>
      </c>
      <c r="B2" s="27"/>
      <c r="C2" s="27"/>
      <c r="D2" s="27"/>
      <c r="E2" s="27"/>
      <c r="F2" s="27"/>
    </row>
    <row r="3" ht="24" customHeight="1" spans="1:8">
      <c r="A3" s="27"/>
      <c r="B3" s="27"/>
      <c r="C3" s="27"/>
      <c r="D3" s="27"/>
      <c r="E3" s="27"/>
      <c r="F3" s="27"/>
    </row>
    <row r="4" ht="24" customHeight="1" spans="1:8">
      <c r="A4" s="68" t="s">
        <v>2</v>
      </c>
      <c r="B4" s="68"/>
      <c r="C4" s="68"/>
      <c r="D4" s="68"/>
      <c r="E4" s="68"/>
      <c r="F4" s="69" t="s">
        <v>3</v>
      </c>
    </row>
    <row r="5" ht="64.5" customHeight="1" spans="1:8">
      <c r="A5" s="70" t="s">
        <v>146</v>
      </c>
      <c r="B5" s="70" t="s">
        <v>147</v>
      </c>
      <c r="C5" s="71" t="s">
        <v>148</v>
      </c>
      <c r="D5" s="71"/>
      <c r="E5" s="71"/>
      <c r="F5" s="71" t="s">
        <v>149</v>
      </c>
    </row>
    <row r="6" ht="64.5" customHeight="1" spans="1:8">
      <c r="A6" s="70"/>
      <c r="B6" s="70"/>
      <c r="C6" s="71" t="s">
        <v>150</v>
      </c>
      <c r="D6" s="70" t="s">
        <v>151</v>
      </c>
      <c r="E6" s="70" t="s">
        <v>152</v>
      </c>
      <c r="F6" s="71"/>
      <c r="H6" s="72"/>
    </row>
    <row r="7" ht="64.5" customHeight="1" spans="1:8">
      <c r="A7" s="71">
        <v>0</v>
      </c>
      <c r="B7" s="71">
        <v>0</v>
      </c>
      <c r="C7" s="71">
        <v>0</v>
      </c>
      <c r="D7" s="71">
        <v>0</v>
      </c>
      <c r="E7" s="71">
        <v>0</v>
      </c>
      <c r="F7" s="71">
        <v>0</v>
      </c>
    </row>
    <row r="8" ht="51" customHeight="1" spans="1:8">
      <c r="A8" s="73"/>
      <c r="B8" s="68"/>
      <c r="C8" s="68"/>
      <c r="D8" s="68"/>
      <c r="E8" s="68"/>
      <c r="F8" s="68"/>
    </row>
  </sheetData>
  <mergeCells count="5">
    <mergeCell ref="A2:F2"/>
    <mergeCell ref="C5:E5"/>
    <mergeCell ref="A5:A6"/>
    <mergeCell ref="B5:B6"/>
    <mergeCell ref="F5:F6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WTFQPVQ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WPS_1477528828</cp:lastModifiedBy>
  <dcterms:created xsi:type="dcterms:W3CDTF">2016-02-19T10:32:00Z</dcterms:created>
  <cp:lastPrinted>2022-01-22T19:15:00Z</cp:lastPrinted>
  <dcterms:modified xsi:type="dcterms:W3CDTF">2026-02-10T07:49:21Z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7365629BE4B143839757BC4439A66C19_13</vt:lpwstr>
  </property>
  <property fmtid="{D5CDD505-2E9C-101B-9397-08002B2CF9AE}" pid="4" name="CalculationRule">
    <vt:i4>0</vt:i4>
  </property>
</Properties>
</file>