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60" tabRatio="761" firstSheet="1" activeTab="11"/>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8" r:id="rId10"/>
    <sheet name="10" sheetId="13" r:id="rId11"/>
    <sheet name="11" sheetId="12" r:id="rId12"/>
    <sheet name="12" sheetId="17" r:id="rId13"/>
  </sheets>
  <externalReferences>
    <externalReference r:id="rId14"/>
    <externalReference r:id="rId15"/>
    <externalReference r:id="rId16"/>
  </externalReferences>
  <definedNames>
    <definedName name="_xlnm._FilterDatabase" localSheetId="11" hidden="1">'11'!$A$5:$O$23</definedName>
    <definedName name="_xlnm.Print_Area" localSheetId="1">'1'!$A$1:$D$31</definedName>
    <definedName name="_xlnm.Print_Area" localSheetId="11">'11'!$A$1:$L$23</definedName>
    <definedName name="_xlnm.Print_Area" localSheetId="3">'3'!$A$1:$H$18</definedName>
    <definedName name="_xlnm.Print_Area" localSheetId="4">'4'!$A$1:$D$31</definedName>
    <definedName name="_xlnm.Print_Area" localSheetId="8">'8'!$A$1:$F$7</definedName>
    <definedName name="_xlnm.Print_Area" localSheetId="9">'9'!$A$1:$F$10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<sst xmlns="http://schemas.openxmlformats.org/spreadsheetml/2006/main" count="432" uniqueCount="244">
  <si>
    <t>附件2</t>
  </si>
  <si>
    <t>2025年收支预算总表</t>
  </si>
  <si>
    <t>部门：天津东疆综合保税区市场监督管理局（行政审批局、政务服务办公室、营商环境办公室）</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</si>
  <si>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</si>
  <si>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</si>
  <si>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</si>
  <si>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</si>
  <si>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</si>
  <si>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</si>
  <si>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</si>
  <si>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</si>
  <si>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</si>
  <si>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</si>
  <si>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</si>
  <si>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</si>
  <si>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</si>
  <si>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</si>
  <si>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</si>
  <si>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</si>
  <si>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</si>
  <si>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</si>
  <si>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</si>
  <si>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</si>
  <si>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</si>
  <si>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</si>
  <si>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</si>
  <si>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</si>
  <si>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</si>
  <si>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</si>
  <si>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</si>
  <si>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</si>
  <si>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</si>
  <si>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</si>
  <si>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</si>
  <si>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</si>
  <si>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</si>
  <si>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</si>
  <si>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</si>
  <si>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</si>
  <si>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</si>
  <si>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</si>
  <si>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</si>
  <si>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</si>
  <si>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</si>
  <si>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</si>
  <si>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</si>
  <si>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附件3</t>
  </si>
  <si>
    <t>2025年收入预算总表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</si>
  <si>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</si>
  <si>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</si>
  <si>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</si>
  <si>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</si>
  <si>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</si>
  <si>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</si>
  <si>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</si>
  <si>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</si>
  <si>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</si>
  <si>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</si>
  <si>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</si>
  <si>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</si>
  <si>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</si>
  <si>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</si>
  <si>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</si>
  <si>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</si>
  <si>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天津东疆综合保税区市场监督管理局</t>
  </si>
  <si>
    <t>附件4</t>
  </si>
  <si>
    <t xml:space="preserve"> 2025年支出预算总表</t>
  </si>
  <si>
    <t>科目编码</t>
  </si>
  <si>
    <t>科目名称</t>
  </si>
  <si>
    <t>合 计</t>
  </si>
  <si>
    <t>基本支出</t>
  </si>
  <si>
    <t>项目支出</t>
  </si>
  <si>
    <t>事业单位经营支出</t>
  </si>
  <si>
    <t>上缴上级支出</t>
  </si>
  <si>
    <t>对附属单位补助支出</t>
  </si>
  <si>
    <t>一般公共服务支出</t>
  </si>
  <si>
    <t>14</t>
  </si>
  <si>
    <t xml:space="preserve">    知识产权事务</t>
  </si>
  <si>
    <t>99</t>
  </si>
  <si>
    <t xml:space="preserve">      其他知识产权事务支出</t>
  </si>
  <si>
    <t xml:space="preserve">   市场监督管理事务</t>
  </si>
  <si>
    <t>01</t>
  </si>
  <si>
    <t xml:space="preserve">      行政运行</t>
  </si>
  <si>
    <t>02</t>
  </si>
  <si>
    <t xml:space="preserve">    一般行政管理事务</t>
  </si>
  <si>
    <t>04</t>
  </si>
  <si>
    <t>市场主体管理</t>
  </si>
  <si>
    <t>16</t>
  </si>
  <si>
    <t>食品安全监管</t>
  </si>
  <si>
    <t>03</t>
  </si>
  <si>
    <t>政府办公厅（室）及相关机构事务</t>
  </si>
  <si>
    <t>合  计</t>
  </si>
  <si>
    <t>注：本表按支出功能分类填列，明细到类、款、项三级科目。</t>
  </si>
  <si>
    <t>附件5</t>
  </si>
  <si>
    <t>2025年财政拨款收支预算总表</t>
  </si>
  <si>
    <t>一、本年收入</t>
  </si>
  <si>
    <t>（一）一般公共预算拨款</t>
  </si>
  <si>
    <t>（二）政府性基金预算拨款</t>
  </si>
  <si>
    <t>（三）国有资本经营预算拨款</t>
  </si>
  <si>
    <t>二、上年财政结转结余</t>
  </si>
  <si>
    <t>二、年终结转结余</t>
  </si>
  <si>
    <t>附件6</t>
  </si>
  <si>
    <t xml:space="preserve"> 2025年财政拨款一般公共预算支出预算表</t>
  </si>
  <si>
    <t>合   计</t>
  </si>
  <si>
    <t>人员经费</t>
  </si>
  <si>
    <t>公用经费</t>
  </si>
  <si>
    <t xml:space="preserve"> </t>
  </si>
  <si>
    <t>附件7</t>
  </si>
  <si>
    <t xml:space="preserve"> 2025年财政拨款一般公共预算基本支出预算表</t>
  </si>
  <si>
    <t>部门预算支出经济分类</t>
  </si>
  <si>
    <t>本年一般公共预算基本支出</t>
  </si>
  <si>
    <t>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</si>
  <si>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</si>
  <si>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</si>
  <si>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</si>
  <si>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</si>
  <si>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</si>
  <si>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</si>
  <si>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</si>
  <si>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住房公积金</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</si>
  <si>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</si>
  <si>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</si>
  <si>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</si>
  <si>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</si>
  <si>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</si>
  <si>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</si>
  <si>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</si>
  <si>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</si>
  <si>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</si>
  <si>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</si>
  <si>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</si>
  <si>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</si>
  <si>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</si>
  <si>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</si>
  <si>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</si>
  <si>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</si>
  <si>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其他商品和服务支出（如零星宣传、慰问等）</t>
  </si>
  <si>
    <t xml:space="preserve">  公务用车运行维护费</t>
  </si>
  <si>
    <t xml:space="preserve">  其他交通费用（租车费）</t>
  </si>
  <si>
    <t>资本性支出</t>
  </si>
  <si>
    <t xml:space="preserve">  办公设备购置</t>
  </si>
  <si>
    <t>注：本表按部门预算支出经济分类填列，明细到类、款两级科目。</t>
  </si>
  <si>
    <t>附件8</t>
  </si>
  <si>
    <t>2025年财政拨款政府性基金预算支出预算表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</si>
  <si>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</si>
  <si>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</si>
  <si>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附件9</t>
  </si>
  <si>
    <t>2025年财政拨款一般公共预算“三公”经费支出预算表</t>
  </si>
  <si>
    <t>“三公”经费合  计</t>
  </si>
  <si>
    <t>因公出国（境）费</t>
  </si>
  <si>
    <t>公务用车购置及运行费</t>
  </si>
  <si>
    <t>公务接待费</t>
  </si>
  <si>
    <t>小  计</t>
  </si>
  <si>
    <t>公务用车购置费</t>
  </si>
  <si>
    <t>公务用车运行费</t>
  </si>
  <si>
    <t>附件10</t>
  </si>
  <si>
    <t>2025年财政拨款政府采购预算表</t>
  </si>
  <si>
    <t>功能科目</t>
  </si>
  <si>
    <t>单位编码</t>
  </si>
  <si>
    <t>项目类别</t>
  </si>
  <si>
    <t>单位名称（项目名称）</t>
  </si>
  <si>
    <t>财政拨款</t>
  </si>
  <si>
    <t>备注</t>
  </si>
  <si>
    <t>货物</t>
  </si>
  <si>
    <t>天津东疆综合保税区市场监督管理局（办公设备购置）</t>
  </si>
  <si>
    <t>2013816</t>
  </si>
  <si>
    <t>服务</t>
  </si>
  <si>
    <t>天津东疆综合保税区市场监督管理局（食品安全委员会工作经费—食品安全协管服务项目）</t>
  </si>
  <si>
    <t xml:space="preserve">①往年已执行：合同总金额195.2万元，本年度涉及78.08万元。
</t>
  </si>
  <si>
    <t>2013802</t>
  </si>
  <si>
    <t>天津东疆综合保税区市场监督管理局（双随机及补报年报企业审计服务项目）</t>
  </si>
  <si>
    <r>
      <rPr>
        <sz val="12"/>
        <color theme="1"/>
        <rFont val="宋体"/>
        <charset val="134"/>
      </rPr>
      <t>①为2025年新政采项目，未执行，双随机及补报年报企业审计服务项目，项目总预算90.0万元</t>
    </r>
    <r>
      <rPr>
        <sz val="12"/>
        <color indexed="8"/>
        <rFont val="宋体"/>
        <charset val="134"/>
      </rPr>
      <t>，本年度涉及3.9万元（据实结算）。</t>
    </r>
  </si>
  <si>
    <t>天津东疆综合保税区市场监督管理局（企业管理辅助信息服务项目）</t>
  </si>
  <si>
    <t xml:space="preserve">①往年已执行：合同总金额119.2万元，本年度涉及65.56万元。
</t>
  </si>
  <si>
    <t>2013804</t>
  </si>
  <si>
    <t>天津东疆综合保税区市场监督管理局（档案数字化管理项目）</t>
  </si>
  <si>
    <r>
      <rPr>
        <sz val="12"/>
        <color theme="1"/>
        <rFont val="宋体"/>
        <charset val="134"/>
      </rPr>
      <t>①往年已执行：合同总金额75.96万元，本年度涉及35.96万元。
②为2025年新政采项目，未执行，项目总预算80万元</t>
    </r>
    <r>
      <rPr>
        <sz val="12"/>
        <color indexed="8"/>
        <rFont val="宋体"/>
        <charset val="134"/>
      </rPr>
      <t>，本年度涉及19.94万元。</t>
    </r>
  </si>
  <si>
    <t>附件11</t>
  </si>
  <si>
    <t>2025年国有资本经营预算支出情况表</t>
  </si>
  <si>
    <t>本年国有资本经营基金预算支出</t>
  </si>
  <si>
    <t>附件12</t>
  </si>
  <si>
    <t xml:space="preserve"> 2025年项目支出预算表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</si>
  <si>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</si>
  <si>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</si>
  <si>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</si>
  <si>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</si>
  <si>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</si>
  <si>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</si>
  <si>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</si>
  <si>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</si>
  <si>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</si>
  <si>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特定目标类项目</t>
  </si>
  <si>
    <t>商事登记确认制智慧登记项目</t>
  </si>
  <si>
    <t>市场监督管理局</t>
  </si>
  <si>
    <t>电子证照、政务信息融合应用项目</t>
  </si>
  <si>
    <t>食品安全委员会工作经费-食品安全责任保险</t>
  </si>
  <si>
    <t>食品安全委员会工作经费-食品安全应急演练</t>
  </si>
  <si>
    <t>企业登记智能导办服务项目</t>
  </si>
  <si>
    <t>企业投资第三方评审项目</t>
  </si>
  <si>
    <t>东疆政务服务中心宣传维护服务项目</t>
  </si>
  <si>
    <t>知识产权服务业集聚园区服务项目</t>
  </si>
  <si>
    <t>食品安全委员会工作经费-食品安全协管服务项目</t>
  </si>
  <si>
    <t>食品安全委员会工作经费-食品安全抽检项目</t>
  </si>
  <si>
    <t>药品、医疗器械、化妆品领域风险排查项目</t>
  </si>
  <si>
    <t>产品质量抽检项目</t>
  </si>
  <si>
    <t>双随机及补报年报企业审计服务项目</t>
  </si>
  <si>
    <t>企业管理辅助信息服务项目</t>
  </si>
  <si>
    <t>档案数字化管理项目</t>
  </si>
  <si>
    <t>市场监管业务项目</t>
  </si>
  <si>
    <t>向新开办企业免费发放印章项目</t>
  </si>
  <si>
    <t>2025年财政拨款政府购买服务预算表</t>
  </si>
  <si>
    <t>普适性目录</t>
  </si>
  <si>
    <t>备注（内容、期限）</t>
  </si>
  <si>
    <t>[2013816]</t>
  </si>
  <si>
    <t>B0501监督检查辅助服务</t>
  </si>
  <si>
    <t>食品安全委员会工作经费—食品安全协管服务项目</t>
  </si>
  <si>
    <t>内容：按照管委会工作部署，承接东疆食品安全委员会、食品安全办公室职能，经政府采购向第三方公司购买食品安全协管服务。
期限：服务期两年     
      经常性项目，以后年度继续开展</t>
  </si>
  <si>
    <t>内容：通过组织对辖区食品经营者开展常规抽检和专项抽检互为补充的食品安全抽检，及时发现并消除隐患，防范风险，保障人民群众健康安全，委托专业第三方组织开展食品安全抽检工作。
期限：服务期为一年     
      经常性项目，以后年度继续开展</t>
  </si>
  <si>
    <t>[2013802]</t>
  </si>
  <si>
    <t>内容：按照区市场监管局产品质量工作安排，针对东疆商超、贸易企业等重点领域，制定产品质量抽检工作计划，委托第三方开展流通领域产品质量监督抽检工作。
期限：服务期一年
      经常性项目，以后年度继续开展</t>
  </si>
  <si>
    <t>A1401防灾减灾预警、预报服务</t>
  </si>
  <si>
    <t>内容：按照《天津东疆保税港区食品安全事故应急预案（试行）》要求，开展食品安全应急演练。
期限：服务期一年
      经常性项目，以后年度继续开展</t>
  </si>
  <si>
    <t>内容：为进一步加强药品、医疗器械、化妆品安全风险隐患排查化解，提升区域相关行业整体安全水平，委托第三方专业机构开展监督检查工作。
期限：服务期一年
      经常性项目，以后年度继续开展</t>
  </si>
  <si>
    <t>内容：为落实管委会要求，实现企业服务的前移和全覆盖，通过政府采购委托第三方公司为企业提供集中统一的排查提醒服务。
期限：服务期两年
      经常性项目，以后年度继续开展</t>
  </si>
  <si>
    <t>B0302审计服务
B0801咨询服务</t>
  </si>
  <si>
    <t>内容：根据市场监管总局、市市场监管委及区市场监管局相关工作要求，开展市场主体双随机检查和跨部门联合双随机检查、不按法定时间报送年度报告企业移出异常名录工作，经政府采购确定第三方机构对企业相关信息开展审计等工作。
期限：服务期两年
      经常性项目，以后年度继续开展</t>
  </si>
  <si>
    <t>[2013804]</t>
  </si>
  <si>
    <t>A1701技术评审鉴定评估服务
B1004其他适合通过市场化方式提供的信息化服务</t>
  </si>
  <si>
    <t>鉴定费：委托第三方机构对确有必要的冒用身份信息案件或特殊案件进行笔迹鉴定、印章鉴定。
时间戳：通过购买专业机构信任时间戳服务，对广告、价格等相关案件中，对确有必要进行固定证据的宣传内容进行网页端、移动端取证。
期限：根据实际发生情况，据实结算
      经常性项目，以后年度继续开展</t>
  </si>
  <si>
    <t>[2010302]</t>
  </si>
  <si>
    <t>B1107其他适合通过市场化方式提供的后勤服务</t>
  </si>
  <si>
    <t>内容：按照区政务服务办、东疆管委会等有关要求，为进一步做好政务服务中心日常运维及宣传工作，委托第三方公司提供服务。
期限：服务期一年
      经常性项目，以后年度继续开展</t>
  </si>
  <si>
    <t>内容：为降低企业开办成本，优化区域营商环境，天津东疆综合保税区为新开办企业提供免费制作印章服务。
期限：服务期一年
      经常性项目，以后年度继续开展</t>
  </si>
  <si>
    <t>[2011499]</t>
  </si>
  <si>
    <t>B0801咨询服务</t>
  </si>
  <si>
    <t>内容：2021年，根据滨海新区有关文件要求，经管委会同意，东疆创建知识产权服务业集聚园区。根据关于印发《天津市滨海新区知识产权运营服务体系区域知识产权运营中心建设方案》的通知》要求，继续为企业提供知识产权相关服务。
期限：服务期一年
      经常性项目，以后年度继续开展</t>
  </si>
  <si>
    <t>B0702评估和评价服务</t>
  </si>
  <si>
    <t>内容：根据国家发改委以及其他相关部门的有关文件要求，应企业需求和工作实际情况，对企业投资项目核准报告进行第三方评审，向第三方服务机构购买核准评估服务。
期限：根据实际发生情况，据实结算
      经常性项目，以后年度继续开展</t>
  </si>
  <si>
    <t>B1202档案管理服务（数字化类）
B0801咨询服务</t>
  </si>
  <si>
    <t>内容：为落实“互联网＋政务”改革步伐，满足市场监管及政务服务改革工作要求，经政府采购委托第三方开展档案数字化管理工作。
期限：服务期两年
      经常性项目，以后年度继续开展</t>
  </si>
  <si>
    <t>内容：为进一步提升企业开办智能化水平，推动更多登记事项掌上办、自助办、随身办，实时提供“在线AI智能语音人机互动”服务，委托第三方提供企业登记智能导办服务。
期限：老合同服务期为一年，新合同服务期为两年
      经常性项目，以后年度继续开展</t>
  </si>
  <si>
    <t>B1004其他适合通过市场化方式提供的信息化服务</t>
  </si>
  <si>
    <t>内容：为进一步提升企业开办智慧化水平，在更多行业、更大范围内实现系统自动比对、自动核验、标准化录入、智慧登记、无感化审批，经管委会同意，开展商事登记确认制智慧登记工作，委托第三方提供服务。
期限：本合同于签署之日（2024年9月29日）起生效。</t>
  </si>
  <si>
    <t>内容：为进一步推进电子证照扩大应用和跨区域互认互通，完善电子营业执照在涉企政策资源等方面的融合服务，扩大电子证照营业覆盖领域，提升电子证照应用支撑能力，经管委会同意，开展电子证照、政务信息融合应用工作，2024年通过磋商方式委托第三方提供服务。
期限：自2024年9月2日起，乙方向甲方提供本合同所述各项服务。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</si>
</sst>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_(&quot;$&quot;* #,##0.00_);_(&quot;$&quot;* \(#,##0.00\);_(&quot;$&quot;* &quot;-&quot;??_);_(@_)"/>
    <numFmt numFmtId="179" formatCode="\$#,##0.00;\(\$#,##0.00\)"/>
    <numFmt numFmtId="180" formatCode="#,##0;\-#,##0;&quot;-&quot;"/>
    <numFmt numFmtId="181" formatCode="_-&quot;$&quot;* #,##0_-;\-&quot;$&quot;* #,##0_-;_-&quot;$&quot;* &quot;-&quot;_-;_-@_-"/>
    <numFmt numFmtId="182" formatCode="\$#,##0;\(\$#,##0\)"/>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yyyy&quot;年&quot;m&quot;月&quot;d&quot;日&quot;;@"/>
    <numFmt numFmtId="189" formatCode="0.00_ "/>
    <numFmt numFmtId="190" formatCode="#,##0.00_ "/>
    <numFmt numFmtId="191" formatCode=";;"/>
    <numFmt numFmtId="192" formatCode="#,##0.0"/>
    <numFmt numFmtId="193" formatCode="#,##0.00_);[Red]\(#,##0.00\)"/>
    <numFmt numFmtId="194" formatCode="#,##0.0_ "/>
    <numFmt numFmtId="195" formatCode="#,##0.0000"/>
    <numFmt numFmtId="196" formatCode="* #,##0.00;* \-#,##0.00;* &quot;&quot;??;@"/>
    <numFmt numFmtId="197" formatCode="00"/>
  </numFmts>
  <fonts count="86">
    <font>
      <sz val="9"/>
      <name val="宋体"/>
      <charset val="134"/>
    </font>
    <font>
      <sz val="10"/>
      <name val="宋体"/>
      <charset val="134"/>
    </font>
    <font>
      <sz val="22"/>
      <name val="黑体"/>
      <charset val="134"/>
    </font>
    <font>
      <sz val="12"/>
      <name val="宋体"/>
      <charset val="134"/>
    </font>
    <font>
      <sz val="16"/>
      <name val="黑体"/>
      <charset val="134"/>
    </font>
    <font>
      <sz val="11"/>
      <name val="宋体"/>
      <charset val="134"/>
    </font>
    <font>
      <sz val="11"/>
      <color theme="1"/>
      <name val="等线"/>
      <charset val="134"/>
      <scheme val="minor"/>
    </font>
    <font>
      <sz val="20"/>
      <name val="黑体"/>
      <charset val="134"/>
    </font>
    <font>
      <sz val="15"/>
      <name val="宋体"/>
      <charset val="134"/>
    </font>
    <font>
      <sz val="11"/>
      <color theme="1"/>
      <name val="宋体"/>
      <charset val="134"/>
    </font>
    <font>
      <sz val="11"/>
      <color rgb="FF000000"/>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바탕체"/>
      <charset val="129"/>
    </font>
    <font>
      <sz val="11"/>
      <name val="ＭＳ Ｐゴシック"/>
      <charset val="134"/>
    </font>
    <font>
      <sz val="10"/>
      <name val="Arial"/>
      <charset val="134"/>
    </font>
    <font>
      <sz val="12"/>
      <name val="Courier"/>
      <charset val="134"/>
    </font>
    <font>
      <sz val="11"/>
      <color indexed="62"/>
      <name val="宋体"/>
      <charset val="134"/>
    </font>
    <font>
      <b/>
      <sz val="11"/>
      <color indexed="63"/>
      <name val="宋体"/>
      <charset val="134"/>
    </font>
    <font>
      <sz val="11"/>
      <color indexed="60"/>
      <name val="宋体"/>
      <charset val="134"/>
    </font>
    <font>
      <sz val="11"/>
      <color indexed="9"/>
      <name val="宋体"/>
      <charset val="134"/>
    </font>
    <font>
      <sz val="11"/>
      <color indexed="17"/>
      <name val="宋体"/>
      <charset val="134"/>
    </font>
    <font>
      <sz val="11"/>
      <color indexed="20"/>
      <name val="宋体"/>
      <charset val="134"/>
    </font>
    <font>
      <sz val="12"/>
      <color indexed="20"/>
      <name val="楷体_GB2312"/>
      <charset val="134"/>
    </font>
    <font>
      <sz val="12"/>
      <name val="Arial"/>
      <charset val="134"/>
    </font>
    <font>
      <sz val="12"/>
      <color indexed="16"/>
      <name val="宋体"/>
      <charset val="134"/>
    </font>
    <font>
      <sz val="12"/>
      <color indexed="8"/>
      <name val="宋体"/>
      <charset val="134"/>
    </font>
    <font>
      <sz val="11"/>
      <color indexed="8"/>
      <name val="宋体"/>
      <charset val="134"/>
    </font>
    <font>
      <sz val="12"/>
      <color indexed="20"/>
      <name val="宋体"/>
      <charset val="134"/>
    </font>
    <font>
      <sz val="7"/>
      <name val="Small Fonts"/>
      <charset val="134"/>
    </font>
    <font>
      <b/>
      <sz val="10"/>
      <name val="MS Sans Serif"/>
      <charset val="134"/>
    </font>
    <font>
      <sz val="9"/>
      <color indexed="20"/>
      <name val="宋体"/>
      <charset val="134"/>
    </font>
    <font>
      <sz val="12"/>
      <color indexed="9"/>
      <name val="宋体"/>
      <charset val="134"/>
    </font>
    <font>
      <sz val="10"/>
      <color indexed="8"/>
      <name val="Arial"/>
      <charset val="134"/>
    </font>
    <font>
      <b/>
      <sz val="11"/>
      <color indexed="42"/>
      <name val="宋体"/>
      <charset val="134"/>
    </font>
    <font>
      <sz val="12"/>
      <name val="Helv"/>
      <charset val="134"/>
    </font>
    <font>
      <b/>
      <sz val="12"/>
      <name val="Arial"/>
      <charset val="134"/>
    </font>
    <font>
      <b/>
      <sz val="11"/>
      <color indexed="56"/>
      <name val="宋体"/>
      <charset val="134"/>
    </font>
    <font>
      <b/>
      <sz val="13"/>
      <color indexed="56"/>
      <name val="宋体"/>
      <charset val="134"/>
    </font>
    <font>
      <sz val="10"/>
      <name val="Times New Roman"/>
      <charset val="134"/>
    </font>
    <font>
      <b/>
      <sz val="21"/>
      <name val="楷体_GB2312"/>
      <charset val="134"/>
    </font>
    <font>
      <sz val="10.5"/>
      <color indexed="20"/>
      <name val="宋体"/>
      <charset val="134"/>
    </font>
    <font>
      <sz val="12"/>
      <name val="官帕眉"/>
      <charset val="134"/>
    </font>
    <font>
      <b/>
      <sz val="18"/>
      <color indexed="62"/>
      <name val="宋体"/>
      <charset val="134"/>
    </font>
    <font>
      <b/>
      <sz val="11"/>
      <color indexed="52"/>
      <name val="宋体"/>
      <charset val="134"/>
    </font>
    <font>
      <sz val="8"/>
      <name val="Arial"/>
      <charset val="134"/>
    </font>
    <font>
      <b/>
      <sz val="18"/>
      <name val="Arial"/>
      <charset val="134"/>
    </font>
    <font>
      <sz val="12"/>
      <name val="Times New Roman"/>
      <charset val="134"/>
    </font>
    <font>
      <u/>
      <sz val="12"/>
      <color indexed="12"/>
      <name val="宋体"/>
      <charset val="134"/>
    </font>
    <font>
      <b/>
      <sz val="15"/>
      <color indexed="56"/>
      <name val="宋体"/>
      <charset val="134"/>
    </font>
    <font>
      <sz val="12"/>
      <color indexed="17"/>
      <name val="宋体"/>
      <charset val="134"/>
    </font>
    <font>
      <sz val="11"/>
      <color indexed="42"/>
      <name val="宋体"/>
      <charset val="134"/>
    </font>
    <font>
      <sz val="10.5"/>
      <color indexed="17"/>
      <name val="宋体"/>
      <charset val="134"/>
    </font>
    <font>
      <b/>
      <sz val="11"/>
      <color indexed="62"/>
      <name val="宋体"/>
      <charset val="134"/>
    </font>
    <font>
      <sz val="11"/>
      <color indexed="52"/>
      <name val="宋体"/>
      <charset val="134"/>
    </font>
    <font>
      <b/>
      <i/>
      <sz val="16"/>
      <name val="Helv"/>
      <charset val="134"/>
    </font>
    <font>
      <sz val="9"/>
      <color indexed="17"/>
      <name val="宋体"/>
      <charset val="134"/>
    </font>
    <font>
      <b/>
      <sz val="13"/>
      <color indexed="62"/>
      <name val="宋体"/>
      <charset val="134"/>
    </font>
    <font>
      <sz val="12"/>
      <color indexed="17"/>
      <name val="楷体_GB2312"/>
      <charset val="134"/>
    </font>
    <font>
      <b/>
      <sz val="10"/>
      <name val="Arial"/>
      <charset val="134"/>
    </font>
    <font>
      <sz val="8"/>
      <name val="Times New Roman"/>
      <charset val="134"/>
    </font>
    <font>
      <i/>
      <sz val="11"/>
      <color indexed="23"/>
      <name val="宋体"/>
      <charset val="134"/>
    </font>
    <font>
      <b/>
      <sz val="15"/>
      <color indexed="62"/>
      <name val="宋体"/>
      <charset val="134"/>
    </font>
    <font>
      <u/>
      <sz val="12"/>
      <color indexed="36"/>
      <name val="宋体"/>
      <charset val="134"/>
    </font>
    <font>
      <b/>
      <sz val="11"/>
      <color indexed="8"/>
      <name val="宋体"/>
      <charset val="134"/>
    </font>
    <font>
      <b/>
      <sz val="11"/>
      <color indexed="9"/>
      <name val="宋体"/>
      <charset val="134"/>
    </font>
    <font>
      <sz val="11"/>
      <color indexed="10"/>
      <name val="宋体"/>
      <charset val="134"/>
    </font>
    <font>
      <b/>
      <sz val="12"/>
      <color indexed="8"/>
      <name val="宋体"/>
      <charset val="134"/>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36"/>
        <bgColor indexed="64"/>
      </patternFill>
    </fill>
    <fill>
      <patternFill patternType="solid">
        <fgColor indexed="45"/>
        <bgColor indexed="45"/>
      </patternFill>
    </fill>
    <fill>
      <patternFill patternType="solid">
        <fgColor indexed="27"/>
        <bgColor indexed="64"/>
      </patternFill>
    </fill>
    <fill>
      <patternFill patternType="solid">
        <fgColor indexed="26"/>
        <bgColor indexed="26"/>
      </patternFill>
    </fill>
    <fill>
      <patternFill patternType="solid">
        <fgColor indexed="9"/>
        <bgColor indexed="64"/>
      </patternFill>
    </fill>
    <fill>
      <patternFill patternType="solid">
        <fgColor indexed="55"/>
        <bgColor indexed="55"/>
      </patternFill>
    </fill>
    <fill>
      <patternFill patternType="solid">
        <fgColor indexed="54"/>
        <bgColor indexed="54"/>
      </patternFill>
    </fill>
    <fill>
      <patternFill patternType="solid">
        <fgColor indexed="55"/>
        <bgColor indexed="64"/>
      </patternFill>
    </fill>
    <fill>
      <patternFill patternType="solid">
        <fgColor indexed="11"/>
        <bgColor indexed="64"/>
      </patternFill>
    </fill>
    <fill>
      <patternFill patternType="solid">
        <fgColor indexed="22"/>
        <bgColor indexed="22"/>
      </patternFill>
    </fill>
    <fill>
      <patternFill patternType="solid">
        <fgColor indexed="44"/>
        <bgColor indexed="64"/>
      </patternFill>
    </fill>
    <fill>
      <patternFill patternType="solid">
        <fgColor indexed="53"/>
        <bgColor indexed="53"/>
      </patternFill>
    </fill>
    <fill>
      <patternFill patternType="solid">
        <fgColor indexed="27"/>
        <bgColor indexed="27"/>
      </patternFill>
    </fill>
    <fill>
      <patternFill patternType="solid">
        <fgColor indexed="52"/>
        <bgColor indexed="64"/>
      </patternFill>
    </fill>
    <fill>
      <patternFill patternType="solid">
        <fgColor indexed="30"/>
        <bgColor indexed="64"/>
      </patternFill>
    </fill>
    <fill>
      <patternFill patternType="solid">
        <fgColor indexed="47"/>
        <bgColor indexed="47"/>
      </patternFill>
    </fill>
    <fill>
      <patternFill patternType="solid">
        <fgColor indexed="44"/>
        <bgColor indexed="44"/>
      </patternFill>
    </fill>
    <fill>
      <patternFill patternType="solid">
        <fgColor indexed="43"/>
        <bgColor indexed="43"/>
      </patternFill>
    </fill>
    <fill>
      <patternFill patternType="solid">
        <fgColor indexed="42"/>
        <bgColor indexed="42"/>
      </patternFill>
    </fill>
    <fill>
      <patternFill patternType="solid">
        <fgColor indexed="51"/>
        <bgColor indexed="64"/>
      </patternFill>
    </fill>
    <fill>
      <patternFill patternType="solid">
        <fgColor indexed="25"/>
        <bgColor indexed="25"/>
      </patternFill>
    </fill>
    <fill>
      <patternFill patternType="solid">
        <fgColor indexed="49"/>
        <bgColor indexed="49"/>
      </patternFill>
    </fill>
    <fill>
      <patternFill patternType="solid">
        <fgColor indexed="31"/>
        <bgColor indexed="64"/>
      </patternFill>
    </fill>
    <fill>
      <patternFill patternType="solid">
        <fgColor indexed="29"/>
        <bgColor indexed="29"/>
      </patternFill>
    </fill>
    <fill>
      <patternFill patternType="solid">
        <fgColor indexed="30"/>
        <bgColor indexed="30"/>
      </patternFill>
    </fill>
    <fill>
      <patternFill patternType="solid">
        <fgColor indexed="52"/>
        <bgColor indexed="52"/>
      </patternFill>
    </fill>
    <fill>
      <patternFill patternType="solid">
        <fgColor indexed="62"/>
        <bgColor indexed="64"/>
      </patternFill>
    </fill>
    <fill>
      <patternFill patternType="solid">
        <fgColor indexed="57"/>
        <bgColor indexed="64"/>
      </patternFill>
    </fill>
    <fill>
      <patternFill patternType="solid">
        <fgColor indexed="10"/>
        <bgColor indexed="64"/>
      </patternFill>
    </fill>
    <fill>
      <patternFill patternType="solid">
        <fgColor indexed="51"/>
        <bgColor indexed="51"/>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thin">
        <color auto="1"/>
      </top>
      <bottom style="thin">
        <color auto="1"/>
      </bottom>
      <diagonal/>
    </border>
    <border>
      <left/>
      <right/>
      <top/>
      <bottom style="medium">
        <color indexed="49"/>
      </bottom>
      <diagonal/>
    </border>
    <border>
      <left/>
      <right/>
      <top/>
      <bottom style="double">
        <color indexed="52"/>
      </bottom>
      <diagonal/>
    </border>
    <border>
      <left/>
      <right/>
      <top/>
      <bottom style="thick">
        <color indexed="49"/>
      </bottom>
      <diagonal/>
    </border>
    <border>
      <left/>
      <right/>
      <top style="thin">
        <color indexed="62"/>
      </top>
      <bottom style="double">
        <color indexed="62"/>
      </bottom>
      <diagonal/>
    </border>
  </borders>
  <cellStyleXfs count="838">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0" borderId="0" applyFont="0" applyFill="0" applyBorder="0" applyAlignment="0" applyProtection="0"/>
    <xf numFmtId="0" fontId="32"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 fillId="33" borderId="17" applyNumberFormat="0" applyFont="0" applyAlignment="0" applyProtection="0">
      <alignment vertical="center"/>
    </xf>
    <xf numFmtId="0" fontId="33" fillId="0" borderId="0"/>
    <xf numFmtId="176" fontId="5" fillId="0" borderId="2">
      <alignment vertical="center"/>
      <protection locked="0"/>
    </xf>
    <xf numFmtId="0" fontId="34" fillId="0" borderId="0"/>
    <xf numFmtId="0" fontId="35" fillId="34" borderId="18" applyNumberFormat="0" applyAlignment="0" applyProtection="0">
      <alignment vertical="center"/>
    </xf>
    <xf numFmtId="0" fontId="36" fillId="35" borderId="19" applyNumberFormat="0" applyAlignment="0" applyProtection="0">
      <alignment vertical="center"/>
    </xf>
    <xf numFmtId="0" fontId="37"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9" fillId="39" borderId="0" applyNumberFormat="0" applyBorder="0" applyAlignment="0" applyProtection="0">
      <alignment vertical="center"/>
    </xf>
    <xf numFmtId="0" fontId="35" fillId="34" borderId="18" applyNumberFormat="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1"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8" fillId="41" borderId="0" applyNumberFormat="0" applyBorder="0" applyAlignment="0" applyProtection="0">
      <alignment vertical="center"/>
    </xf>
    <xf numFmtId="0" fontId="40" fillId="40" borderId="0" applyNumberFormat="0" applyBorder="0" applyAlignment="0" applyProtection="0">
      <alignment vertical="center"/>
    </xf>
    <xf numFmtId="0" fontId="42" fillId="0" borderId="2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8" fillId="43"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3" fillId="0" borderId="0"/>
    <xf numFmtId="0" fontId="43" fillId="44"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4" fillId="46"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5" fillId="45" borderId="0" applyNumberFormat="0" applyBorder="0" applyAlignment="0" applyProtection="0">
      <alignment vertical="center"/>
    </xf>
    <xf numFmtId="0" fontId="40" fillId="40" borderId="0" applyNumberFormat="0" applyBorder="0" applyAlignment="0" applyProtection="0">
      <alignment vertical="center"/>
    </xf>
    <xf numFmtId="0" fontId="43" fillId="46" borderId="0" applyNumberFormat="0" applyBorder="0" applyAlignment="0" applyProtection="0"/>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43" fontId="3" fillId="0" borderId="0" applyFont="0" applyFill="0" applyBorder="0" applyAlignment="0" applyProtection="0"/>
    <xf numFmtId="0" fontId="39" fillId="45" borderId="0" applyNumberFormat="0" applyBorder="0" applyAlignment="0" applyProtection="0">
      <alignment vertical="center"/>
    </xf>
    <xf numFmtId="1" fontId="5" fillId="0" borderId="2">
      <alignment vertical="center"/>
      <protection locked="0"/>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6" fillId="42" borderId="0" applyNumberFormat="0" applyBorder="0" applyAlignment="0" applyProtection="0">
      <alignment vertical="center"/>
    </xf>
    <xf numFmtId="0" fontId="40" fillId="40" borderId="0" applyNumberFormat="0" applyBorder="0" applyAlignment="0" applyProtection="0">
      <alignment vertical="center"/>
    </xf>
    <xf numFmtId="0" fontId="33" fillId="0" borderId="0"/>
    <xf numFmtId="0" fontId="46" fillId="40"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6"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6" fillId="42" borderId="0" applyNumberFormat="0" applyBorder="0" applyAlignment="0" applyProtection="0">
      <alignment vertical="center"/>
    </xf>
    <xf numFmtId="0" fontId="40" fillId="40" borderId="0" applyNumberFormat="0" applyBorder="0" applyAlignment="0" applyProtection="0">
      <alignment vertical="center"/>
    </xf>
    <xf numFmtId="0" fontId="43" fillId="44"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37" fontId="47" fillId="0" borderId="0"/>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8" fillId="0" borderId="0" applyProtection="0">
      <alignment vertical="center"/>
    </xf>
    <xf numFmtId="0" fontId="49" fillId="40" borderId="0" applyNumberFormat="0" applyBorder="0" applyAlignment="0" applyProtection="0">
      <alignment vertical="center"/>
    </xf>
    <xf numFmtId="0" fontId="40" fillId="40" borderId="0" applyProtection="0">
      <alignment vertical="center"/>
    </xf>
    <xf numFmtId="0" fontId="39" fillId="39" borderId="0" applyNumberFormat="0" applyBorder="0" applyAlignment="0" applyProtection="0">
      <alignment vertical="center"/>
    </xf>
    <xf numFmtId="0" fontId="46"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5" fillId="47"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0" fillId="48" borderId="0" applyNumberFormat="0" applyBorder="0" applyAlignment="0" applyProtection="0"/>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50" fillId="49" borderId="0" applyNumberFormat="0" applyBorder="0" applyAlignment="0" applyProtection="0"/>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1" fillId="0" borderId="0"/>
    <xf numFmtId="0" fontId="3" fillId="0" borderId="0"/>
    <xf numFmtId="0" fontId="39" fillId="39" borderId="0" applyNumberFormat="0" applyBorder="0" applyAlignment="0" applyProtection="0">
      <alignment vertical="center"/>
    </xf>
    <xf numFmtId="43" fontId="33" fillId="0" borderId="0" applyFont="0" applyFill="0" applyBorder="0" applyAlignment="0" applyProtection="0"/>
    <xf numFmtId="0" fontId="3" fillId="0" borderId="0" applyNumberFormat="0" applyFill="0" applyBorder="0" applyAlignment="0" applyProtection="0"/>
    <xf numFmtId="0" fontId="39" fillId="39" borderId="0" applyNumberFormat="0" applyBorder="0" applyAlignment="0" applyProtection="0">
      <alignment vertical="center"/>
    </xf>
    <xf numFmtId="1" fontId="33" fillId="0" borderId="0"/>
    <xf numFmtId="0" fontId="52" fillId="50" borderId="21" applyNumberFormat="0" applyAlignment="0" applyProtection="0">
      <alignment vertical="center"/>
    </xf>
    <xf numFmtId="0" fontId="38" fillId="38" borderId="0" applyNumberFormat="0" applyBorder="0" applyAlignment="0" applyProtection="0">
      <alignment vertical="center"/>
    </xf>
    <xf numFmtId="0" fontId="53" fillId="0" borderId="0"/>
    <xf numFmtId="0" fontId="40" fillId="40" borderId="0" applyNumberFormat="0" applyBorder="0" applyAlignment="0" applyProtection="0">
      <alignment vertical="center"/>
    </xf>
    <xf numFmtId="0" fontId="43" fillId="44" borderId="0" applyNumberFormat="0" applyBorder="0" applyAlignment="0" applyProtection="0"/>
    <xf numFmtId="0" fontId="39" fillId="39" borderId="0" applyNumberFormat="0" applyBorder="0" applyAlignment="0" applyProtection="0">
      <alignment vertical="center"/>
    </xf>
    <xf numFmtId="0" fontId="43" fillId="44" borderId="0" applyNumberFormat="0" applyBorder="0" applyAlignment="0" applyProtection="0"/>
    <xf numFmtId="0" fontId="3" fillId="0" borderId="0"/>
    <xf numFmtId="0" fontId="3" fillId="0" borderId="0"/>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5" fillId="51" borderId="0" applyNumberFormat="0" applyBorder="0" applyAlignment="0" applyProtection="0">
      <alignment vertical="center"/>
    </xf>
    <xf numFmtId="0" fontId="54" fillId="0" borderId="22" applyNumberFormat="0" applyAlignment="0" applyProtection="0">
      <alignment horizontal="left" vertical="center"/>
    </xf>
    <xf numFmtId="0" fontId="55" fillId="0" borderId="23" applyNumberFormat="0" applyFill="0" applyAlignment="0" applyProtection="0">
      <alignment vertical="center"/>
    </xf>
    <xf numFmtId="0" fontId="39" fillId="39" borderId="0" applyNumberFormat="0" applyBorder="0" applyAlignment="0" applyProtection="0">
      <alignment vertical="center"/>
    </xf>
    <xf numFmtId="0" fontId="45" fillId="41" borderId="0" applyNumberFormat="0" applyBorder="0" applyAlignment="0" applyProtection="0">
      <alignment vertical="center"/>
    </xf>
    <xf numFmtId="0" fontId="39" fillId="45" borderId="0" applyNumberFormat="0" applyBorder="0" applyAlignment="0" applyProtection="0">
      <alignment vertical="center"/>
    </xf>
    <xf numFmtId="0" fontId="56" fillId="0" borderId="24" applyNumberFormat="0" applyFill="0" applyAlignment="0" applyProtection="0">
      <alignment vertical="center"/>
    </xf>
    <xf numFmtId="0" fontId="44" fillId="52" borderId="0" applyNumberFormat="0" applyBorder="0" applyAlignment="0" applyProtection="0"/>
    <xf numFmtId="0" fontId="40" fillId="40" borderId="0" applyNumberFormat="0" applyBorder="0" applyAlignment="0" applyProtection="0">
      <alignment vertical="center"/>
    </xf>
    <xf numFmtId="0" fontId="45" fillId="36" borderId="0" applyNumberFormat="0" applyBorder="0" applyAlignment="0" applyProtection="0">
      <alignment vertical="center"/>
    </xf>
    <xf numFmtId="177" fontId="57" fillId="0" borderId="0"/>
    <xf numFmtId="0" fontId="45" fillId="41"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5" fillId="34" borderId="0" applyNumberFormat="0" applyBorder="0" applyAlignment="0" applyProtection="0">
      <alignment vertical="center"/>
    </xf>
    <xf numFmtId="0" fontId="3" fillId="0" borderId="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5"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5" fillId="0" borderId="2">
      <alignment horizontal="distributed" vertical="center" wrapText="1"/>
    </xf>
    <xf numFmtId="0" fontId="45" fillId="0" borderId="0">
      <alignment vertical="center"/>
    </xf>
    <xf numFmtId="0" fontId="40" fillId="40" borderId="0" applyNumberFormat="0" applyBorder="0" applyAlignment="0" applyProtection="0">
      <alignment vertical="center"/>
    </xf>
    <xf numFmtId="0" fontId="45" fillId="33" borderId="0" applyNumberFormat="0" applyBorder="0" applyAlignment="0" applyProtection="0">
      <alignment vertical="center"/>
    </xf>
    <xf numFmtId="0" fontId="40" fillId="42" borderId="0" applyNumberFormat="0" applyBorder="0" applyAlignment="0" applyProtection="0">
      <alignment vertical="center"/>
    </xf>
    <xf numFmtId="0" fontId="38" fillId="51" borderId="0" applyNumberFormat="0" applyBorder="0" applyAlignment="0" applyProtection="0">
      <alignment vertical="center"/>
    </xf>
    <xf numFmtId="0" fontId="39" fillId="39" borderId="0" applyNumberFormat="0" applyBorder="0" applyAlignment="0" applyProtection="0">
      <alignment vertical="center"/>
    </xf>
    <xf numFmtId="178" fontId="33" fillId="0" borderId="0" applyFont="0" applyFill="0" applyBorder="0" applyAlignment="0" applyProtection="0"/>
    <xf numFmtId="0" fontId="33" fillId="0" borderId="0"/>
    <xf numFmtId="0" fontId="58" fillId="0" borderId="0">
      <alignment horizontal="centerContinuous"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59" fillId="40" borderId="0" applyNumberFormat="0" applyBorder="0" applyAlignment="0" applyProtection="0">
      <alignment vertical="center"/>
    </xf>
    <xf numFmtId="0" fontId="45" fillId="53" borderId="0" applyNumberFormat="0" applyBorder="0" applyAlignment="0" applyProtection="0">
      <alignment vertical="center"/>
    </xf>
    <xf numFmtId="0" fontId="50" fillId="54"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5" fillId="42" borderId="0" applyNumberFormat="0" applyBorder="0" applyAlignment="0" applyProtection="0">
      <alignment vertical="center"/>
    </xf>
    <xf numFmtId="0" fontId="50" fillId="55" borderId="0" applyNumberFormat="0" applyBorder="0" applyAlignment="0" applyProtection="0"/>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38" fillId="56" borderId="0" applyNumberFormat="0" applyBorder="0" applyAlignment="0" applyProtection="0">
      <alignment vertical="center"/>
    </xf>
    <xf numFmtId="179" fontId="57" fillId="0" borderId="0"/>
    <xf numFmtId="0" fontId="40" fillId="40" borderId="0" applyNumberFormat="0" applyBorder="0" applyAlignment="0" applyProtection="0">
      <alignment vertical="center"/>
    </xf>
    <xf numFmtId="0" fontId="59" fillId="42"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9" fontId="60" fillId="0" borderId="0" applyFont="0" applyFill="0" applyBorder="0" applyAlignment="0" applyProtection="0"/>
    <xf numFmtId="0" fontId="45" fillId="42" borderId="0" applyNumberFormat="0" applyBorder="0" applyAlignment="0" applyProtection="0">
      <alignment vertical="center"/>
    </xf>
    <xf numFmtId="0" fontId="38" fillId="5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18" applyNumberFormat="0" applyAlignment="0" applyProtection="0">
      <alignment vertical="center"/>
    </xf>
    <xf numFmtId="0" fontId="3" fillId="0" borderId="0">
      <alignment vertical="center"/>
    </xf>
    <xf numFmtId="0" fontId="3" fillId="0" borderId="0">
      <alignment vertical="center"/>
    </xf>
    <xf numFmtId="0" fontId="44" fillId="58" borderId="0" applyNumberFormat="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8" fillId="43" borderId="0" applyNumberFormat="0" applyBorder="0" applyAlignment="0" applyProtection="0">
      <alignment vertical="center"/>
    </xf>
    <xf numFmtId="0" fontId="40" fillId="42" borderId="0" applyNumberFormat="0" applyBorder="0" applyAlignment="0" applyProtection="0">
      <alignment vertical="center"/>
    </xf>
    <xf numFmtId="0" fontId="44" fillId="59" borderId="0" applyNumberFormat="0" applyBorder="0" applyAlignment="0" applyProtection="0"/>
    <xf numFmtId="0" fontId="45" fillId="34"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0" fillId="60" borderId="0" applyNumberFormat="0" applyBorder="0" applyAlignment="0" applyProtection="0"/>
    <xf numFmtId="0" fontId="40" fillId="40" borderId="0" applyNumberFormat="0" applyBorder="0" applyAlignment="0" applyProtection="0">
      <alignment vertical="center"/>
    </xf>
    <xf numFmtId="38" fontId="63" fillId="35" borderId="0" applyBorder="0" applyAlignment="0" applyProtection="0"/>
    <xf numFmtId="0" fontId="40" fillId="40" borderId="0" applyNumberFormat="0" applyBorder="0" applyAlignment="0" applyProtection="0">
      <alignment vertical="center"/>
    </xf>
    <xf numFmtId="0" fontId="64" fillId="0" borderId="0" applyProtection="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65" fillId="0" borderId="0" applyFont="0" applyFill="0" applyBorder="0" applyAlignment="0" applyProtection="0"/>
    <xf numFmtId="0" fontId="46"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4" fillId="58" borderId="0" applyNumberFormat="0" applyBorder="0" applyAlignment="0" applyProtection="0"/>
    <xf numFmtId="0" fontId="45" fillId="34" borderId="0" applyNumberFormat="0" applyBorder="0" applyAlignment="0" applyProtection="0">
      <alignment vertical="center"/>
    </xf>
    <xf numFmtId="0" fontId="42" fillId="0" borderId="0" applyProtection="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0" fillId="48" borderId="0" applyNumberFormat="0" applyBorder="0" applyAlignment="0" applyProtection="0"/>
    <xf numFmtId="0" fontId="40" fillId="40" borderId="0" applyNumberFormat="0" applyBorder="0" applyAlignment="0" applyProtection="0">
      <alignment vertical="center"/>
    </xf>
    <xf numFmtId="0" fontId="67" fillId="0" borderId="25" applyNumberFormat="0" applyFill="0" applyAlignment="0" applyProtection="0">
      <alignment vertical="center"/>
    </xf>
    <xf numFmtId="0" fontId="68" fillId="39" borderId="0" applyNumberFormat="0" applyBorder="0" applyAlignment="0" applyProtection="0">
      <alignment vertical="center"/>
    </xf>
    <xf numFmtId="0" fontId="45" fillId="47"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4" fillId="58" borderId="0" applyNumberFormat="0" applyBorder="0" applyAlignment="0" applyProtection="0"/>
    <xf numFmtId="0" fontId="39" fillId="39" borderId="0" applyNumberFormat="0" applyBorder="0" applyAlignment="0" applyProtection="0">
      <alignment vertical="center"/>
    </xf>
    <xf numFmtId="0" fontId="68" fillId="39" borderId="0" applyNumberFormat="0" applyBorder="0" applyAlignment="0" applyProtection="0">
      <alignment vertical="center"/>
    </xf>
    <xf numFmtId="0" fontId="39" fillId="39" borderId="0" applyNumberFormat="0" applyBorder="0" applyAlignment="0" applyProtection="0">
      <alignment vertical="center"/>
    </xf>
    <xf numFmtId="0" fontId="68" fillId="61" borderId="0" applyNumberFormat="0" applyBorder="0" applyAlignment="0" applyProtection="0"/>
    <xf numFmtId="0" fontId="40" fillId="40" borderId="0" applyNumberFormat="0" applyBorder="0" applyAlignment="0" applyProtection="0">
      <alignment vertical="center"/>
    </xf>
    <xf numFmtId="0" fontId="3" fillId="0" borderId="0" applyNumberFormat="0" applyFill="0" applyBorder="0" applyAlignment="0" applyProtection="0"/>
    <xf numFmtId="0" fontId="45" fillId="3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5"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 fillId="0" borderId="0"/>
    <xf numFmtId="0" fontId="46" fillId="42" borderId="0" applyNumberFormat="0" applyBorder="0" applyAlignment="0" applyProtection="0">
      <alignment vertical="center"/>
    </xf>
    <xf numFmtId="0" fontId="3" fillId="0" borderId="0"/>
    <xf numFmtId="0" fontId="40" fillId="40" borderId="0" applyNumberFormat="0" applyBorder="0" applyAlignment="0" applyProtection="0">
      <alignment vertical="center"/>
    </xf>
    <xf numFmtId="0" fontId="50" fillId="52" borderId="0" applyNumberFormat="0" applyBorder="0" applyAlignment="0" applyProtection="0"/>
    <xf numFmtId="0" fontId="40" fillId="40" borderId="0" applyNumberFormat="0" applyBorder="0" applyAlignment="0" applyProtection="0">
      <alignment vertical="center"/>
    </xf>
    <xf numFmtId="0" fontId="45" fillId="62" borderId="0" applyNumberFormat="0" applyBorder="0" applyAlignment="0" applyProtection="0">
      <alignment vertical="center"/>
    </xf>
    <xf numFmtId="0" fontId="40" fillId="40" borderId="0" applyNumberFormat="0" applyBorder="0" applyAlignment="0" applyProtection="0">
      <alignment vertical="center"/>
    </xf>
    <xf numFmtId="0" fontId="45" fillId="53"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9" fontId="3" fillId="0" borderId="0" applyFont="0" applyFill="0" applyBorder="0" applyAlignment="0" applyProtection="0">
      <alignment vertical="center"/>
    </xf>
    <xf numFmtId="0" fontId="40" fillId="40" borderId="0" applyNumberFormat="0" applyBorder="0" applyAlignment="0" applyProtection="0">
      <alignment vertical="center"/>
    </xf>
    <xf numFmtId="41" fontId="3" fillId="0" borderId="0" applyFont="0" applyFill="0" applyBorder="0" applyAlignment="0" applyProtection="0"/>
    <xf numFmtId="0" fontId="40" fillId="40" borderId="0" applyNumberFormat="0" applyBorder="0" applyAlignment="0" applyProtection="0">
      <alignment vertical="center"/>
    </xf>
    <xf numFmtId="0" fontId="46" fillId="42" borderId="0" applyNumberFormat="0" applyBorder="0" applyAlignment="0" applyProtection="0">
      <alignment vertical="center"/>
    </xf>
    <xf numFmtId="0" fontId="40" fillId="40" borderId="0" applyNumberFormat="0" applyBorder="0" applyAlignment="0" applyProtection="0">
      <alignment vertical="center"/>
    </xf>
    <xf numFmtId="2" fontId="42" fillId="0" borderId="0" applyProtection="0"/>
    <xf numFmtId="0" fontId="50" fillId="63" borderId="0" applyNumberFormat="0" applyBorder="0" applyAlignment="0" applyProtection="0"/>
    <xf numFmtId="0" fontId="69" fillId="36"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50" fillId="49"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70" fillId="45" borderId="0" applyNumberFormat="0" applyBorder="0" applyAlignment="0" applyProtection="0">
      <alignment vertical="center"/>
    </xf>
    <xf numFmtId="180" fontId="51" fillId="0" borderId="0" applyFill="0" applyBorder="0" applyAlignment="0"/>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45" borderId="0" applyNumberFormat="0" applyBorder="0" applyAlignment="0" applyProtection="0">
      <alignment vertical="center"/>
    </xf>
    <xf numFmtId="0" fontId="50" fillId="64" borderId="0" applyNumberFormat="0" applyBorder="0" applyAlignment="0" applyProtection="0"/>
    <xf numFmtId="0" fontId="45" fillId="65" borderId="0" applyNumberFormat="0" applyBorder="0" applyAlignment="0" applyProtection="0">
      <alignment vertical="center"/>
    </xf>
    <xf numFmtId="0" fontId="40" fillId="40" borderId="0" applyNumberFormat="0" applyBorder="0" applyAlignment="0" applyProtection="0">
      <alignment vertical="center"/>
    </xf>
    <xf numFmtId="0" fontId="69" fillId="34"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 fillId="0" borderId="0">
      <alignment vertical="center"/>
    </xf>
    <xf numFmtId="0" fontId="50" fillId="55" borderId="0" applyNumberFormat="0" applyBorder="0" applyAlignment="0" applyProtection="0"/>
    <xf numFmtId="0" fontId="40" fillId="40" borderId="0" applyNumberFormat="0" applyBorder="0" applyAlignment="0" applyProtection="0">
      <alignment vertical="center"/>
    </xf>
    <xf numFmtId="0" fontId="50" fillId="66" borderId="0" applyNumberFormat="0" applyBorder="0" applyAlignment="0" applyProtection="0"/>
    <xf numFmtId="0" fontId="40" fillId="40" borderId="0" applyNumberFormat="0" applyBorder="0" applyAlignment="0" applyProtection="0">
      <alignment vertical="center"/>
    </xf>
    <xf numFmtId="0" fontId="3" fillId="0" borderId="0">
      <alignment vertical="center"/>
    </xf>
    <xf numFmtId="0" fontId="3" fillId="0" borderId="0">
      <alignment vertical="center"/>
    </xf>
    <xf numFmtId="0" fontId="44" fillId="58" borderId="0" applyNumberFormat="0" applyBorder="0" applyAlignment="0" applyProtection="0"/>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68" fillId="61"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54" fillId="0" borderId="26">
      <alignment horizontal="lef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50" fillId="67" borderId="0" applyNumberFormat="0" applyBorder="0" applyAlignment="0" applyProtection="0"/>
    <xf numFmtId="0" fontId="40" fillId="42" borderId="0" applyNumberFormat="0" applyBorder="0" applyAlignment="0" applyProtection="0">
      <alignment vertical="center"/>
    </xf>
    <xf numFmtId="181" fontId="33" fillId="0" borderId="0" applyFont="0" applyFill="0" applyBorder="0" applyAlignment="0" applyProtection="0"/>
    <xf numFmtId="182" fontId="57" fillId="0" borderId="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1" fillId="0" borderId="27" applyNumberFormat="0" applyFill="0" applyAlignment="0" applyProtection="0">
      <alignment vertical="center"/>
    </xf>
    <xf numFmtId="0" fontId="39" fillId="45"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68" fillId="61" borderId="0" applyNumberFormat="0" applyBorder="0" applyAlignment="0" applyProtection="0"/>
    <xf numFmtId="0" fontId="71" fillId="0" borderId="0" applyNumberFormat="0" applyFill="0" applyBorder="0" applyAlignment="0" applyProtection="0">
      <alignment vertical="center"/>
    </xf>
    <xf numFmtId="0" fontId="39" fillId="39" borderId="0" applyNumberFormat="0" applyBorder="0" applyAlignment="0" applyProtection="0">
      <alignment vertical="center"/>
    </xf>
    <xf numFmtId="0" fontId="54" fillId="0" borderId="0" applyProtection="0"/>
    <xf numFmtId="0" fontId="50" fillId="68" borderId="0" applyNumberFormat="0" applyBorder="0" applyAlignment="0" applyProtection="0"/>
    <xf numFmtId="0" fontId="40" fillId="40" borderId="0" applyNumberFormat="0" applyBorder="0" applyAlignment="0" applyProtection="0">
      <alignment vertical="center"/>
    </xf>
    <xf numFmtId="0" fontId="45" fillId="33" borderId="17" applyNumberFormat="0" applyFont="0" applyAlignment="0" applyProtection="0">
      <alignment vertical="center"/>
    </xf>
    <xf numFmtId="0" fontId="39" fillId="45" borderId="0" applyNumberFormat="0" applyBorder="0" applyAlignment="0" applyProtection="0">
      <alignment vertical="center"/>
    </xf>
    <xf numFmtId="0" fontId="39" fillId="39" borderId="0" applyNumberFormat="0" applyBorder="0" applyAlignment="0" applyProtection="0">
      <alignment vertical="center"/>
    </xf>
    <xf numFmtId="10" fontId="63" fillId="47" borderId="2" applyBorder="0" applyAlignment="0" applyProtection="0"/>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35" fillId="34" borderId="18" applyNumberFormat="0" applyAlignment="0" applyProtection="0">
      <alignment vertical="center"/>
    </xf>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46" fillId="40" borderId="0" applyNumberFormat="0" applyBorder="0" applyAlignment="0" applyProtection="0">
      <alignment vertical="center"/>
    </xf>
    <xf numFmtId="0" fontId="72" fillId="0" borderId="28" applyNumberFormat="0" applyFill="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70" fillId="39" borderId="0" applyNumberFormat="0" applyBorder="0" applyAlignment="0" applyProtection="0">
      <alignment vertical="center"/>
    </xf>
    <xf numFmtId="0" fontId="73" fillId="0" borderId="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6" fillId="47" borderId="19" applyNumberFormat="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6" fillId="42" borderId="0" applyNumberFormat="0" applyBorder="0" applyAlignment="0" applyProtection="0">
      <alignment vertical="center"/>
    </xf>
    <xf numFmtId="0" fontId="69" fillId="38"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44" fillId="58" borderId="0" applyNumberFormat="0" applyBorder="0" applyAlignment="0" applyProtection="0"/>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3" fillId="0" borderId="0"/>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6" fillId="42" borderId="0" applyNumberFormat="0" applyBorder="0" applyAlignment="0" applyProtection="0">
      <alignment vertical="center"/>
    </xf>
    <xf numFmtId="0" fontId="40" fillId="42"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9" fontId="3" fillId="0" borderId="0" applyFont="0" applyFill="0" applyBorder="0" applyAlignment="0" applyProtection="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 fillId="0" borderId="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3" fillId="44" borderId="0" applyNumberFormat="0" applyBorder="0" applyAlignment="0" applyProtection="0"/>
    <xf numFmtId="0" fontId="50" fillId="44" borderId="0" applyNumberFormat="0" applyBorder="0" applyAlignment="0" applyProtection="0"/>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65" fillId="0" borderId="0" applyFont="0" applyFill="0" applyBorder="0" applyAlignment="0" applyProtection="0"/>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5" fillId="0" borderId="0"/>
    <xf numFmtId="0" fontId="38" fillId="69" borderId="0" applyNumberFormat="0" applyBorder="0" applyAlignment="0" applyProtection="0">
      <alignment vertical="center"/>
    </xf>
    <xf numFmtId="0" fontId="40" fillId="40" borderId="0" applyNumberFormat="0" applyBorder="0" applyAlignment="0" applyProtection="0">
      <alignment vertical="center"/>
    </xf>
    <xf numFmtId="0" fontId="55" fillId="0" borderId="0" applyNumberFormat="0" applyFill="0" applyBorder="0" applyAlignment="0" applyProtection="0">
      <alignment vertical="center"/>
    </xf>
    <xf numFmtId="0" fontId="40" fillId="40" borderId="0" applyNumberFormat="0" applyBorder="0" applyAlignment="0" applyProtection="0">
      <alignment vertical="center"/>
    </xf>
    <xf numFmtId="0" fontId="59" fillId="42"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46" fillId="40" borderId="0" applyNumberFormat="0" applyBorder="0" applyAlignment="0" applyProtection="0">
      <alignment vertical="center"/>
    </xf>
    <xf numFmtId="0" fontId="41" fillId="40"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3" fillId="0" borderId="0"/>
    <xf numFmtId="0" fontId="40" fillId="40" borderId="0" applyNumberFormat="0" applyBorder="0" applyAlignment="0" applyProtection="0">
      <alignment vertical="center"/>
    </xf>
    <xf numFmtId="0" fontId="3" fillId="0" borderId="0"/>
    <xf numFmtId="0" fontId="3" fillId="0" borderId="0">
      <alignment vertical="center"/>
    </xf>
    <xf numFmtId="0" fontId="39" fillId="39" borderId="0" applyNumberFormat="0" applyBorder="0" applyAlignment="0" applyProtection="0">
      <alignment vertical="center"/>
    </xf>
    <xf numFmtId="0" fontId="3" fillId="0" borderId="0">
      <alignment vertical="center"/>
    </xf>
    <xf numFmtId="0" fontId="3" fillId="0" borderId="0"/>
    <xf numFmtId="0" fontId="69" fillId="38" borderId="0" applyNumberFormat="0" applyBorder="0" applyAlignment="0" applyProtection="0">
      <alignment vertical="center"/>
    </xf>
    <xf numFmtId="0" fontId="39" fillId="3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xf numFmtId="0" fontId="40" fillId="40" borderId="0" applyNumberFormat="0" applyBorder="0" applyAlignment="0" applyProtection="0">
      <alignment vertical="center"/>
    </xf>
    <xf numFmtId="0" fontId="3" fillId="0" borderId="0"/>
    <xf numFmtId="0" fontId="3" fillId="0" borderId="0"/>
    <xf numFmtId="0" fontId="65" fillId="0" borderId="0"/>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 fillId="0" borderId="0">
      <alignment vertical="center"/>
    </xf>
    <xf numFmtId="0" fontId="3" fillId="0" borderId="0">
      <alignment vertical="center"/>
    </xf>
    <xf numFmtId="0" fontId="39" fillId="39" borderId="0" applyNumberFormat="0" applyBorder="0" applyAlignment="0" applyProtection="0">
      <alignment vertical="center"/>
    </xf>
    <xf numFmtId="0" fontId="6" fillId="0" borderId="0">
      <alignment vertical="center"/>
    </xf>
    <xf numFmtId="0" fontId="45"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1" fillId="0" borderId="0">
      <alignment vertical="center"/>
    </xf>
    <xf numFmtId="0" fontId="39" fillId="39" borderId="0" applyNumberFormat="0" applyBorder="0" applyAlignment="0" applyProtection="0">
      <alignment vertical="center"/>
    </xf>
    <xf numFmtId="0" fontId="38" fillId="70" borderId="0" applyNumberFormat="0" applyBorder="0" applyAlignment="0" applyProtection="0">
      <alignment vertical="center"/>
    </xf>
    <xf numFmtId="0" fontId="69" fillId="35" borderId="0" applyNumberFormat="0" applyBorder="0" applyAlignment="0" applyProtection="0">
      <alignment vertical="center"/>
    </xf>
    <xf numFmtId="0" fontId="0" fillId="0" borderId="0"/>
    <xf numFmtId="41" fontId="3" fillId="0" borderId="0" applyFont="0" applyFill="0" applyBorder="0" applyAlignment="0" applyProtection="0"/>
    <xf numFmtId="0" fontId="3" fillId="0" borderId="0"/>
    <xf numFmtId="0" fontId="39" fillId="39" borderId="0" applyNumberFormat="0" applyBorder="0" applyAlignment="0" applyProtection="0">
      <alignment vertical="center"/>
    </xf>
    <xf numFmtId="0" fontId="37" fillId="3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3" fillId="0" borderId="0"/>
    <xf numFmtId="0" fontId="40" fillId="40" borderId="0" applyNumberFormat="0" applyBorder="0" applyAlignment="0" applyProtection="0">
      <alignment vertical="center"/>
    </xf>
    <xf numFmtId="0" fontId="3" fillId="0" borderId="0"/>
    <xf numFmtId="0" fontId="39" fillId="39" borderId="0" applyNumberFormat="0" applyBorder="0" applyAlignment="0" applyProtection="0">
      <alignment vertical="center"/>
    </xf>
    <xf numFmtId="0" fontId="3" fillId="0" borderId="0"/>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68" fillId="45" borderId="0" applyNumberFormat="0" applyBorder="0" applyAlignment="0" applyProtection="0">
      <alignment vertical="center"/>
    </xf>
    <xf numFmtId="0" fontId="70" fillId="45" borderId="0" applyNumberFormat="0" applyBorder="0" applyAlignment="0" applyProtection="0">
      <alignment vertical="center"/>
    </xf>
    <xf numFmtId="0" fontId="38" fillId="71" borderId="0" applyNumberFormat="0" applyBorder="0" applyAlignment="0" applyProtection="0">
      <alignment vertical="center"/>
    </xf>
    <xf numFmtId="0" fontId="68"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5" fillId="53"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 fillId="0" borderId="0">
      <alignment vertical="center"/>
    </xf>
    <xf numFmtId="43" fontId="57" fillId="0" borderId="0" applyFont="0" applyFill="0" applyBorder="0" applyAlignment="0" applyProtection="0"/>
    <xf numFmtId="0" fontId="69" fillId="41" borderId="0" applyNumberFormat="0" applyBorder="0" applyAlignment="0" applyProtection="0">
      <alignment vertical="center"/>
    </xf>
    <xf numFmtId="0" fontId="68"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8" fillId="4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8" fillId="61" borderId="0" applyNumberFormat="0" applyBorder="0" applyAlignment="0" applyProtection="0"/>
    <xf numFmtId="0" fontId="39" fillId="39" borderId="0" applyNumberFormat="0" applyBorder="0" applyAlignment="0" applyProtection="0">
      <alignment vertical="center"/>
    </xf>
    <xf numFmtId="0" fontId="68" fillId="39" borderId="0" applyNumberFormat="0" applyBorder="0" applyAlignment="0" applyProtection="0">
      <alignment vertical="center"/>
    </xf>
    <xf numFmtId="0" fontId="74"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50" fillId="72" borderId="0" applyNumberFormat="0" applyBorder="0" applyAlignment="0" applyProtection="0"/>
    <xf numFmtId="0" fontId="40" fillId="40" borderId="0" applyNumberFormat="0" applyBorder="0" applyAlignment="0" applyProtection="0">
      <alignment vertical="center"/>
    </xf>
    <xf numFmtId="0" fontId="39" fillId="45"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0" fillId="40" borderId="0" applyNumberFormat="0" applyBorder="0" applyAlignment="0" applyProtection="0">
      <alignment vertical="center"/>
    </xf>
    <xf numFmtId="0" fontId="68" fillId="45"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45" borderId="0" applyNumberFormat="0" applyBorder="0" applyAlignment="0" applyProtection="0">
      <alignment vertical="center"/>
    </xf>
    <xf numFmtId="41" fontId="33" fillId="0" borderId="0" applyFont="0" applyFill="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68" fillId="39" borderId="0" applyNumberFormat="0" applyBorder="0" applyAlignment="0" applyProtection="0">
      <alignment vertical="center"/>
    </xf>
    <xf numFmtId="0" fontId="68" fillId="61" borderId="0" applyNumberFormat="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8" fillId="39" borderId="0" applyNumberFormat="0" applyBorder="0" applyAlignment="0" applyProtection="0">
      <alignment vertical="center"/>
    </xf>
    <xf numFmtId="0" fontId="68" fillId="4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5" fillId="0" borderId="24" applyNumberFormat="0" applyFill="0" applyAlignment="0" applyProtection="0">
      <alignment vertical="center"/>
    </xf>
    <xf numFmtId="0" fontId="68"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59" fillId="42" borderId="0" applyNumberFormat="0" applyBorder="0" applyAlignment="0" applyProtection="0">
      <alignment vertical="center"/>
    </xf>
    <xf numFmtId="0" fontId="39" fillId="39" borderId="0" applyNumberFormat="0" applyBorder="0" applyAlignment="0" applyProtection="0">
      <alignment vertical="center"/>
    </xf>
    <xf numFmtId="0" fontId="44" fillId="52" borderId="0" applyNumberFormat="0" applyBorder="0" applyAlignment="0" applyProtection="0"/>
    <xf numFmtId="10" fontId="33" fillId="0" borderId="0" applyFont="0" applyFill="0" applyBorder="0" applyAlignment="0" applyProtection="0"/>
    <xf numFmtId="0" fontId="76"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183" fontId="65" fillId="0" borderId="0" applyFont="0" applyFill="0" applyBorder="0" applyAlignment="0" applyProtection="0"/>
    <xf numFmtId="0" fontId="39" fillId="39" borderId="0" applyNumberFormat="0" applyBorder="0" applyAlignment="0" applyProtection="0">
      <alignment vertical="center"/>
    </xf>
    <xf numFmtId="9" fontId="77" fillId="0" borderId="0" applyFont="0" applyFill="0" applyBorder="0" applyAlignment="0" applyProtection="0"/>
    <xf numFmtId="0" fontId="39" fillId="39" borderId="0" applyNumberFormat="0" applyBorder="0" applyAlignment="0" applyProtection="0">
      <alignment vertical="center"/>
    </xf>
    <xf numFmtId="0" fontId="78" fillId="0" borderId="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43" fontId="3" fillId="0" borderId="0" applyFont="0" applyFill="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6" fillId="40"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68" fillId="39" borderId="0" applyNumberFormat="0" applyBorder="0" applyAlignment="0" applyProtection="0">
      <alignment vertical="center"/>
    </xf>
    <xf numFmtId="0" fontId="76"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9" fillId="0" borderId="0" applyNumberFormat="0" applyFill="0" applyBorder="0" applyAlignment="0" applyProtection="0">
      <alignment vertical="center"/>
    </xf>
    <xf numFmtId="0" fontId="39" fillId="39" borderId="0" applyNumberFormat="0" applyBorder="0" applyAlignment="0" applyProtection="0">
      <alignment vertical="center"/>
    </xf>
    <xf numFmtId="0" fontId="60" fillId="0" borderId="0"/>
    <xf numFmtId="0" fontId="76"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4" fillId="55" borderId="0" applyNumberFormat="0" applyBorder="0" applyAlignment="0" applyProtection="0"/>
    <xf numFmtId="0" fontId="39" fillId="39" borderId="0" applyNumberFormat="0" applyBorder="0" applyAlignment="0" applyProtection="0">
      <alignment vertical="center"/>
    </xf>
    <xf numFmtId="0" fontId="76"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4" fillId="58" borderId="0" applyNumberFormat="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2" fillId="0" borderId="28" applyNumberFormat="0" applyFill="0" applyAlignment="0" applyProtection="0">
      <alignment vertical="center"/>
    </xf>
    <xf numFmtId="0" fontId="79" fillId="0" borderId="0" applyNumberFormat="0" applyFill="0" applyBorder="0" applyAlignment="0" applyProtection="0">
      <alignment vertical="center"/>
    </xf>
    <xf numFmtId="0" fontId="39" fillId="39" borderId="0" applyNumberFormat="0" applyBorder="0" applyAlignment="0" applyProtection="0">
      <alignment vertical="center"/>
    </xf>
    <xf numFmtId="0" fontId="0" fillId="0" borderId="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5" fillId="45" borderId="0" applyNumberFormat="0" applyBorder="0" applyAlignment="0" applyProtection="0">
      <alignment vertical="center"/>
    </xf>
    <xf numFmtId="0" fontId="39" fillId="39" borderId="0" applyNumberFormat="0" applyBorder="0" applyAlignment="0" applyProtection="0">
      <alignment vertical="center"/>
    </xf>
    <xf numFmtId="0" fontId="68"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4" fillId="58" borderId="0" applyNumberFormat="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4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46"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6" fillId="39" borderId="0" applyNumberFormat="0" applyBorder="0" applyAlignment="0" applyProtection="0">
      <alignment vertical="center"/>
    </xf>
    <xf numFmtId="0" fontId="39" fillId="39" borderId="0" applyNumberFormat="0" applyBorder="0" applyAlignment="0" applyProtection="0">
      <alignment vertical="center"/>
    </xf>
    <xf numFmtId="9" fontId="3" fillId="0" borderId="0" applyFont="0" applyFill="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80" fillId="0" borderId="29" applyNumberFormat="0" applyFill="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5" fillId="0" borderId="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0" fillId="45" borderId="0" applyNumberFormat="0" applyBorder="0" applyAlignment="0" applyProtection="0">
      <alignment vertical="center"/>
    </xf>
    <xf numFmtId="0" fontId="39" fillId="39" borderId="0" applyNumberFormat="0" applyBorder="0" applyAlignment="0" applyProtection="0">
      <alignment vertical="center"/>
    </xf>
    <xf numFmtId="43" fontId="3" fillId="0" borderId="0" applyFont="0" applyFill="0" applyBorder="0" applyAlignment="0" applyProtection="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2"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0" fillId="40"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45" fillId="34"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76" fillId="39" borderId="0" applyNumberFormat="0" applyBorder="0" applyAlignment="0" applyProtection="0">
      <alignment vertical="center"/>
    </xf>
    <xf numFmtId="0" fontId="39" fillId="39" borderId="0" applyNumberFormat="0" applyBorder="0" applyAlignment="0" applyProtection="0">
      <alignment vertical="center"/>
    </xf>
    <xf numFmtId="0" fontId="45" fillId="35"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39" fillId="39"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2" fillId="0" borderId="30" applyNumberFormat="0" applyFill="0" applyAlignment="0" applyProtection="0">
      <alignment vertical="center"/>
    </xf>
    <xf numFmtId="0" fontId="62" fillId="35" borderId="18" applyNumberFormat="0" applyAlignment="0" applyProtection="0">
      <alignment vertical="center"/>
    </xf>
    <xf numFmtId="0" fontId="39" fillId="39" borderId="0" applyNumberFormat="0" applyBorder="0" applyAlignment="0" applyProtection="0">
      <alignment vertical="center"/>
    </xf>
    <xf numFmtId="0" fontId="83" fillId="50" borderId="21" applyNumberFormat="0" applyAlignment="0" applyProtection="0">
      <alignment vertical="center"/>
    </xf>
    <xf numFmtId="0" fontId="40" fillId="42" borderId="0" applyNumberFormat="0" applyBorder="0" applyAlignment="0" applyProtection="0">
      <alignment vertical="center"/>
    </xf>
    <xf numFmtId="0" fontId="84" fillId="0" borderId="0" applyNumberFormat="0" applyFill="0" applyBorder="0" applyAlignment="0" applyProtection="0">
      <alignment vertical="center"/>
    </xf>
    <xf numFmtId="0" fontId="68" fillId="61" borderId="0" applyNumberFormat="0" applyBorder="0" applyAlignment="0" applyProtection="0"/>
    <xf numFmtId="184" fontId="65" fillId="0" borderId="0" applyFont="0" applyFill="0" applyBorder="0" applyAlignment="0" applyProtection="0"/>
    <xf numFmtId="185" fontId="65" fillId="0" borderId="0" applyFont="0" applyFill="0" applyBorder="0" applyAlignment="0" applyProtection="0"/>
    <xf numFmtId="0" fontId="40" fillId="40" borderId="0" applyNumberFormat="0" applyBorder="0" applyAlignment="0" applyProtection="0">
      <alignment vertical="center"/>
    </xf>
    <xf numFmtId="186" fontId="65" fillId="0" borderId="0" applyFont="0" applyFill="0" applyBorder="0" applyAlignment="0" applyProtection="0"/>
    <xf numFmtId="0" fontId="84" fillId="0" borderId="0" applyNumberFormat="0" applyFill="0" applyBorder="0" applyAlignment="0" applyProtection="0">
      <alignment vertical="center"/>
    </xf>
    <xf numFmtId="0" fontId="57" fillId="0" borderId="0"/>
    <xf numFmtId="41" fontId="57" fillId="0" borderId="0" applyFont="0" applyFill="0" applyBorder="0" applyAlignment="0" applyProtection="0"/>
    <xf numFmtId="43" fontId="3" fillId="0" borderId="0" applyFont="0" applyFill="0" applyBorder="0" applyAlignment="0" applyProtection="0"/>
    <xf numFmtId="0" fontId="39" fillId="39" borderId="0" applyNumberFormat="0" applyBorder="0" applyAlignment="0" applyProtection="0">
      <alignment vertical="center"/>
    </xf>
    <xf numFmtId="187" fontId="77" fillId="0" borderId="0" applyFont="0" applyFill="0" applyBorder="0" applyAlignment="0" applyProtection="0"/>
    <xf numFmtId="0" fontId="85" fillId="73" borderId="0" applyNumberFormat="0" applyBorder="0" applyAlignment="0" applyProtection="0"/>
    <xf numFmtId="0" fontId="76" fillId="39" borderId="0" applyNumberFormat="0" applyBorder="0" applyAlignment="0" applyProtection="0">
      <alignment vertical="center"/>
    </xf>
    <xf numFmtId="188" fontId="77" fillId="0" borderId="0" applyFont="0" applyFill="0" applyBorder="0" applyAlignment="0" applyProtection="0"/>
    <xf numFmtId="0" fontId="85" fillId="74" borderId="0" applyNumberFormat="0" applyBorder="0" applyAlignment="0" applyProtection="0"/>
    <xf numFmtId="0" fontId="40" fillId="40" borderId="0" applyNumberFormat="0" applyBorder="0" applyAlignment="0" applyProtection="0">
      <alignment vertical="center"/>
    </xf>
    <xf numFmtId="0" fontId="85" fillId="75" borderId="0" applyNumberFormat="0" applyBorder="0" applyAlignment="0" applyProtection="0"/>
  </cellStyleXfs>
  <cellXfs count="147">
    <xf numFmtId="0" fontId="0" fillId="0" borderId="0" xfId="0"/>
    <xf numFmtId="0" fontId="1" fillId="0" borderId="0" xfId="720" applyFont="1" applyAlignment="1">
      <alignment horizontal="center" vertical="center"/>
    </xf>
    <xf numFmtId="0" fontId="2" fillId="0" borderId="0" xfId="720" applyFont="1" applyAlignment="1">
      <alignment horizontal="center" vertical="top"/>
    </xf>
    <xf numFmtId="0" fontId="3" fillId="0" borderId="0" xfId="720" applyFont="1" applyAlignment="1">
      <alignment horizontal="right"/>
    </xf>
    <xf numFmtId="0" fontId="3" fillId="0" borderId="0" xfId="720" applyFont="1"/>
    <xf numFmtId="0" fontId="0" fillId="0" borderId="0" xfId="720"/>
    <xf numFmtId="0" fontId="4" fillId="0" borderId="0" xfId="720" applyFont="1"/>
    <xf numFmtId="0" fontId="2" fillId="0" borderId="0" xfId="720" applyFont="1" applyAlignment="1">
      <alignment horizontal="centerContinuous" vertical="top"/>
    </xf>
    <xf numFmtId="0" fontId="3" fillId="0" borderId="0" xfId="720" applyFont="1" applyAlignment="1">
      <alignment horizontal="left"/>
    </xf>
    <xf numFmtId="0" fontId="3" fillId="0" borderId="1" xfId="720" applyFont="1" applyBorder="1" applyAlignment="1">
      <alignment horizontal="center" vertical="center" wrapText="1"/>
    </xf>
    <xf numFmtId="0" fontId="3" fillId="0" borderId="2" xfId="720" applyFont="1" applyBorder="1" applyAlignment="1">
      <alignment horizontal="center" vertical="center" wrapText="1"/>
    </xf>
    <xf numFmtId="0" fontId="3" fillId="0" borderId="0" xfId="720" applyFont="1" applyAlignment="1">
      <alignment horizontal="center" vertical="center"/>
    </xf>
    <xf numFmtId="49" fontId="5" fillId="0" borderId="2" xfId="720" applyNumberFormat="1" applyFont="1" applyBorder="1" applyAlignment="1" applyProtection="1">
      <alignment vertical="top"/>
      <protection locked="0"/>
    </xf>
    <xf numFmtId="49" fontId="5" fillId="0" borderId="2" xfId="720" applyNumberFormat="1" applyFont="1" applyBorder="1" applyAlignment="1" applyProtection="1">
      <alignment vertical="top" wrapText="1"/>
      <protection locked="0"/>
    </xf>
    <xf numFmtId="0" fontId="6" fillId="0" borderId="2" xfId="720" applyFont="1" applyBorder="1" applyAlignment="1">
      <alignment vertical="center" wrapText="1"/>
    </xf>
    <xf numFmtId="189" fontId="5" fillId="0" borderId="2" xfId="720" applyNumberFormat="1" applyFont="1" applyBorder="1" applyAlignment="1">
      <alignment horizontal="left" vertical="center" wrapText="1"/>
    </xf>
    <xf numFmtId="0" fontId="1" fillId="0" borderId="2" xfId="720" applyFont="1" applyBorder="1" applyAlignment="1">
      <alignment horizontal="justify" vertical="top" wrapText="1"/>
    </xf>
    <xf numFmtId="190" fontId="1" fillId="0" borderId="2" xfId="720" applyNumberFormat="1" applyFont="1" applyBorder="1" applyAlignment="1">
      <alignment horizontal="justify" vertical="top" wrapText="1"/>
    </xf>
    <xf numFmtId="190" fontId="1" fillId="0" borderId="2" xfId="720" applyNumberFormat="1" applyFont="1" applyBorder="1" applyAlignment="1">
      <alignment horizontal="left" vertical="top" wrapText="1"/>
    </xf>
    <xf numFmtId="4" fontId="1" fillId="0" borderId="2" xfId="720" applyNumberFormat="1" applyFont="1" applyBorder="1" applyAlignment="1">
      <alignment horizontal="left" vertical="top" wrapText="1"/>
    </xf>
    <xf numFmtId="189" fontId="5" fillId="0" borderId="2" xfId="720" applyNumberFormat="1" applyFont="1" applyBorder="1" applyAlignment="1">
      <alignment horizontal="left" vertical="center"/>
    </xf>
    <xf numFmtId="0" fontId="1" fillId="0" borderId="2" xfId="720" applyFont="1" applyBorder="1" applyAlignment="1">
      <alignment horizontal="left" vertical="top" wrapText="1"/>
    </xf>
    <xf numFmtId="0" fontId="3" fillId="0" borderId="0" xfId="548" applyFont="1"/>
    <xf numFmtId="0" fontId="5" fillId="0" borderId="0" xfId="548" applyFont="1"/>
    <xf numFmtId="0" fontId="0" fillId="0" borderId="0" xfId="548"/>
    <xf numFmtId="0" fontId="0" fillId="0" borderId="0" xfId="548" applyAlignment="1">
      <alignment vertical="center"/>
    </xf>
    <xf numFmtId="0" fontId="4" fillId="0" borderId="0" xfId="548" applyFont="1"/>
    <xf numFmtId="0" fontId="4" fillId="0" borderId="0" xfId="548" applyFont="1" applyAlignment="1">
      <alignment vertical="center"/>
    </xf>
    <xf numFmtId="0" fontId="7" fillId="0" borderId="0" xfId="579" applyFont="1" applyAlignment="1">
      <alignment horizontal="center" vertical="center"/>
    </xf>
    <xf numFmtId="0" fontId="8" fillId="0" borderId="0" xfId="579" applyFont="1" applyAlignment="1">
      <alignment horizontal="right" vertical="center"/>
    </xf>
    <xf numFmtId="0" fontId="8" fillId="0" borderId="0" xfId="579" applyFont="1" applyAlignment="1">
      <alignment horizontal="right"/>
    </xf>
    <xf numFmtId="0" fontId="3" fillId="0" borderId="2" xfId="548" applyFont="1" applyBorder="1" applyAlignment="1">
      <alignment horizontal="center" vertical="center"/>
    </xf>
    <xf numFmtId="0" fontId="3" fillId="0" borderId="3" xfId="548" applyFont="1" applyBorder="1" applyAlignment="1">
      <alignment horizontal="center" vertical="center"/>
    </xf>
    <xf numFmtId="0" fontId="3" fillId="0" borderId="4" xfId="548" applyFont="1" applyBorder="1" applyAlignment="1">
      <alignment horizontal="center" vertical="center"/>
    </xf>
    <xf numFmtId="0" fontId="3" fillId="0" borderId="2" xfId="548"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xf>
    <xf numFmtId="189" fontId="5" fillId="0" borderId="2" xfId="548" applyNumberFormat="1" applyFont="1" applyBorder="1" applyAlignment="1">
      <alignment horizontal="center" vertical="center"/>
    </xf>
    <xf numFmtId="190" fontId="6" fillId="0" borderId="2" xfId="0" applyNumberFormat="1" applyFont="1" applyBorder="1" applyAlignment="1">
      <alignment horizontal="center" vertical="center"/>
    </xf>
    <xf numFmtId="0" fontId="5" fillId="0" borderId="2" xfId="548" applyFont="1" applyBorder="1"/>
    <xf numFmtId="0" fontId="10" fillId="0" borderId="2" xfId="0" applyFont="1" applyBorder="1" applyAlignment="1">
      <alignment horizontal="left" vertical="center" wrapText="1"/>
    </xf>
    <xf numFmtId="0" fontId="10" fillId="0" borderId="1" xfId="0" applyFont="1" applyBorder="1" applyAlignment="1">
      <alignment horizontal="left" vertical="center"/>
    </xf>
    <xf numFmtId="190" fontId="6" fillId="0" borderId="1" xfId="0" applyNumberFormat="1" applyFont="1" applyBorder="1" applyAlignment="1">
      <alignment horizontal="center" vertical="center"/>
    </xf>
    <xf numFmtId="0" fontId="0" fillId="0" borderId="2" xfId="548" applyBorder="1"/>
    <xf numFmtId="0" fontId="10" fillId="0" borderId="1" xfId="0" applyFont="1" applyBorder="1" applyAlignment="1">
      <alignment horizontal="center" vertical="center"/>
    </xf>
    <xf numFmtId="189" fontId="5" fillId="0" borderId="1" xfId="548" applyNumberFormat="1" applyFont="1" applyBorder="1" applyAlignment="1">
      <alignment horizontal="center" vertical="center"/>
    </xf>
    <xf numFmtId="0" fontId="7" fillId="0" borderId="0" xfId="579" applyFont="1" applyAlignment="1">
      <alignment vertical="center"/>
    </xf>
    <xf numFmtId="0" fontId="3" fillId="0" borderId="0" xfId="548" applyFont="1" applyAlignment="1">
      <alignment horizontal="center" vertical="center"/>
    </xf>
    <xf numFmtId="0" fontId="2" fillId="0" borderId="0" xfId="0" applyFont="1" applyAlignment="1">
      <alignment horizontal="center" vertical="top"/>
    </xf>
    <xf numFmtId="0" fontId="3" fillId="0" borderId="0" xfId="0" applyFont="1" applyAlignment="1">
      <alignment horizontal="right"/>
    </xf>
    <xf numFmtId="0" fontId="3" fillId="0" borderId="0" xfId="0" applyFont="1"/>
    <xf numFmtId="0" fontId="1" fillId="0" borderId="0" xfId="0" applyFont="1" applyAlignment="1">
      <alignment horizontal="center" vertical="center"/>
    </xf>
    <xf numFmtId="0" fontId="4" fillId="0" borderId="0" xfId="0" applyFont="1"/>
    <xf numFmtId="0" fontId="2" fillId="0" borderId="0" xfId="0" applyFont="1" applyAlignment="1">
      <alignment horizontal="centerContinuous" vertical="top"/>
    </xf>
    <xf numFmtId="0" fontId="3" fillId="0" borderId="0" xfId="0" applyFont="1" applyAlignment="1">
      <alignment horizontal="left"/>
    </xf>
    <xf numFmtId="0" fontId="3" fillId="0" borderId="2" xfId="0" applyFont="1" applyBorder="1" applyAlignment="1">
      <alignment horizontal="center" vertical="center" wrapText="1"/>
    </xf>
    <xf numFmtId="0" fontId="3" fillId="0" borderId="2" xfId="0" applyFont="1" applyBorder="1" applyAlignment="1">
      <alignment horizontal="centerContinuous"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191" fontId="3" fillId="0" borderId="2" xfId="0" applyNumberFormat="1" applyFont="1" applyBorder="1" applyAlignment="1">
      <alignment horizontal="left" vertical="center" wrapText="1"/>
    </xf>
    <xf numFmtId="192" fontId="3" fillId="0" borderId="5" xfId="0" applyNumberFormat="1" applyFont="1" applyBorder="1" applyAlignment="1">
      <alignment horizontal="right" vertical="center" wrapText="1"/>
    </xf>
    <xf numFmtId="192" fontId="3" fillId="0" borderId="2" xfId="0" applyNumberFormat="1" applyFont="1" applyBorder="1" applyAlignment="1">
      <alignment horizontal="right" vertical="center" wrapText="1"/>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191"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xf>
    <xf numFmtId="0" fontId="3" fillId="0" borderId="2" xfId="720" applyFont="1" applyBorder="1" applyAlignment="1">
      <alignment horizontal="center" vertical="center"/>
    </xf>
    <xf numFmtId="49" fontId="3" fillId="0" borderId="2" xfId="720" applyNumberFormat="1" applyFont="1" applyBorder="1" applyAlignment="1">
      <alignment horizontal="center" vertical="center" wrapText="1"/>
    </xf>
    <xf numFmtId="192" fontId="3" fillId="0" borderId="5" xfId="720" applyNumberFormat="1" applyFont="1" applyBorder="1" applyAlignment="1">
      <alignment horizontal="center" vertical="center" wrapText="1"/>
    </xf>
    <xf numFmtId="192" fontId="3" fillId="0" borderId="2" xfId="720" applyNumberFormat="1" applyFont="1" applyBorder="1" applyAlignment="1">
      <alignment horizontal="left" vertical="center" wrapText="1"/>
    </xf>
    <xf numFmtId="4" fontId="3" fillId="0" borderId="2" xfId="720" applyNumberFormat="1" applyFont="1" applyBorder="1" applyAlignment="1">
      <alignment horizontal="center" vertical="center" wrapText="1"/>
    </xf>
    <xf numFmtId="0" fontId="11" fillId="0" borderId="2" xfId="720" applyFont="1" applyBorder="1" applyAlignment="1">
      <alignment horizontal="left" vertical="center" wrapText="1"/>
    </xf>
    <xf numFmtId="0" fontId="3" fillId="0" borderId="2" xfId="720" applyFont="1" applyBorder="1" applyAlignment="1">
      <alignment horizontal="left" vertical="center" wrapText="1"/>
    </xf>
    <xf numFmtId="190" fontId="3" fillId="0" borderId="2" xfId="720" applyNumberFormat="1" applyFont="1" applyBorder="1" applyAlignment="1">
      <alignment horizontal="center" vertical="center" wrapText="1"/>
    </xf>
    <xf numFmtId="191" fontId="3" fillId="0" borderId="2" xfId="720" applyNumberFormat="1" applyFont="1" applyBorder="1" applyAlignment="1">
      <alignment horizontal="center" vertical="center" wrapText="1"/>
    </xf>
    <xf numFmtId="192" fontId="3" fillId="0" borderId="2" xfId="720" applyNumberFormat="1" applyFont="1" applyBorder="1" applyAlignment="1">
      <alignment horizontal="center" vertical="center" wrapText="1"/>
    </xf>
    <xf numFmtId="0" fontId="3" fillId="0" borderId="0" xfId="579"/>
    <xf numFmtId="0" fontId="8" fillId="0" borderId="0" xfId="579" applyFont="1"/>
    <xf numFmtId="0" fontId="8" fillId="0" borderId="2" xfId="579" applyFont="1" applyBorder="1" applyAlignment="1">
      <alignment horizontal="center" vertical="center" wrapText="1"/>
    </xf>
    <xf numFmtId="0" fontId="8" fillId="0" borderId="2" xfId="579" applyFont="1" applyBorder="1" applyAlignment="1">
      <alignment horizontal="center" vertical="center"/>
    </xf>
    <xf numFmtId="0" fontId="8" fillId="0" borderId="0" xfId="579" applyFont="1" applyAlignment="1">
      <alignment horizontal="center" vertical="center" wrapText="1"/>
    </xf>
    <xf numFmtId="190" fontId="8" fillId="0" borderId="2" xfId="579" applyNumberFormat="1" applyFont="1" applyBorder="1" applyAlignment="1">
      <alignment horizontal="center" vertical="center"/>
    </xf>
    <xf numFmtId="0" fontId="8" fillId="0" borderId="0" xfId="579" applyFont="1" applyAlignment="1">
      <alignment vertical="center"/>
    </xf>
    <xf numFmtId="190" fontId="3" fillId="0" borderId="2" xfId="0" applyNumberFormat="1" applyFont="1" applyBorder="1" applyAlignment="1">
      <alignment horizontal="right" vertical="center" wrapText="1"/>
    </xf>
    <xf numFmtId="191" fontId="3" fillId="0" borderId="6" xfId="0" applyNumberFormat="1" applyFont="1" applyBorder="1" applyAlignment="1">
      <alignment vertical="center" wrapText="1"/>
    </xf>
    <xf numFmtId="191" fontId="3" fillId="0" borderId="6" xfId="0" applyNumberFormat="1" applyFont="1" applyBorder="1" applyAlignment="1">
      <alignment horizontal="left" vertical="center" wrapText="1"/>
    </xf>
    <xf numFmtId="0" fontId="3" fillId="0" borderId="2" xfId="0" applyFont="1" applyBorder="1" applyAlignment="1">
      <alignment horizontal="center" vertical="center"/>
    </xf>
    <xf numFmtId="49" fontId="1" fillId="0" borderId="2" xfId="0" applyNumberFormat="1" applyFont="1" applyBorder="1" applyAlignment="1">
      <alignment horizontal="left" vertical="center" wrapText="1"/>
    </xf>
    <xf numFmtId="191" fontId="1" fillId="0" borderId="2" xfId="0" applyNumberFormat="1" applyFont="1" applyBorder="1" applyAlignment="1">
      <alignment horizontal="left" vertical="center" wrapText="1"/>
    </xf>
    <xf numFmtId="193" fontId="1" fillId="0" borderId="2" xfId="0" applyNumberFormat="1" applyFont="1" applyBorder="1" applyAlignment="1">
      <alignment horizontal="right"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right" vertical="center" wrapText="1"/>
    </xf>
    <xf numFmtId="0" fontId="1" fillId="0" borderId="2" xfId="0" applyFont="1" applyBorder="1" applyAlignment="1">
      <alignment horizontal="left" vertical="center" wrapText="1" indent="1"/>
    </xf>
    <xf numFmtId="0" fontId="1" fillId="0" borderId="2" xfId="0" applyFont="1" applyBorder="1" applyAlignment="1">
      <alignment horizontal="left" vertical="center" wrapText="1" indent="2"/>
    </xf>
    <xf numFmtId="190" fontId="1" fillId="0" borderId="2" xfId="0" applyNumberFormat="1" applyFont="1" applyBorder="1" applyAlignment="1">
      <alignment horizontal="right" vertical="center" wrapText="1"/>
    </xf>
    <xf numFmtId="191" fontId="1" fillId="0" borderId="2" xfId="0" applyNumberFormat="1" applyFont="1" applyBorder="1" applyAlignment="1">
      <alignment horizontal="center" vertical="center" wrapText="1"/>
    </xf>
    <xf numFmtId="0" fontId="3" fillId="0" borderId="2" xfId="0" applyFont="1" applyBorder="1" applyAlignment="1">
      <alignment horizontal="left" vertical="center"/>
    </xf>
    <xf numFmtId="0" fontId="1" fillId="0" borderId="2" xfId="0" applyFont="1" applyBorder="1" applyAlignment="1">
      <alignment horizontal="center" vertical="center"/>
    </xf>
    <xf numFmtId="0" fontId="2" fillId="0" borderId="0" xfId="0" applyFont="1" applyAlignment="1">
      <alignment vertical="top"/>
    </xf>
    <xf numFmtId="0" fontId="3" fillId="0" borderId="0" xfId="0" applyFont="1" applyAlignment="1">
      <alignment vertical="center"/>
    </xf>
    <xf numFmtId="194" fontId="3" fillId="0" borderId="2" xfId="0" applyNumberFormat="1" applyFont="1" applyBorder="1" applyAlignment="1">
      <alignment horizontal="center" vertical="center" wrapText="1"/>
    </xf>
    <xf numFmtId="193" fontId="3" fillId="0" borderId="2" xfId="0" applyNumberFormat="1" applyFont="1" applyBorder="1" applyAlignment="1">
      <alignment horizontal="right" vertical="center" wrapText="1"/>
    </xf>
    <xf numFmtId="192" fontId="3" fillId="0" borderId="2" xfId="0" applyNumberFormat="1" applyFont="1" applyBorder="1" applyAlignment="1">
      <alignment horizontal="left" vertical="center" wrapText="1"/>
    </xf>
    <xf numFmtId="4" fontId="3" fillId="0" borderId="2" xfId="0" applyNumberFormat="1" applyFont="1" applyBorder="1" applyAlignment="1">
      <alignment horizontal="right" vertical="center" wrapText="1"/>
    </xf>
    <xf numFmtId="192" fontId="3" fillId="0" borderId="2" xfId="0" applyNumberFormat="1" applyFont="1" applyBorder="1" applyAlignment="1">
      <alignment wrapText="1"/>
    </xf>
    <xf numFmtId="0" fontId="1" fillId="0" borderId="2" xfId="0" applyFont="1" applyBorder="1" applyAlignment="1">
      <alignment vertical="center"/>
    </xf>
    <xf numFmtId="192" fontId="3" fillId="0" borderId="1" xfId="0" applyNumberFormat="1" applyFont="1" applyBorder="1" applyAlignment="1">
      <alignment horizontal="right" vertical="center" wrapText="1"/>
    </xf>
    <xf numFmtId="192" fontId="3" fillId="0" borderId="6" xfId="0" applyNumberFormat="1" applyFont="1" applyBorder="1" applyAlignment="1">
      <alignment horizontal="left" vertical="center" wrapText="1"/>
    </xf>
    <xf numFmtId="192" fontId="3" fillId="0" borderId="7" xfId="0" applyNumberFormat="1" applyFont="1" applyBorder="1" applyAlignment="1">
      <alignment horizontal="right" vertical="center" wrapText="1"/>
    </xf>
    <xf numFmtId="0" fontId="3" fillId="0" borderId="2" xfId="0" applyFont="1" applyBorder="1" applyAlignment="1">
      <alignment horizontal="left" vertical="center" wrapText="1" indent="3"/>
    </xf>
    <xf numFmtId="192" fontId="3" fillId="0" borderId="0" xfId="0" applyNumberFormat="1" applyFont="1" applyAlignment="1">
      <alignment horizontal="right" vertical="center" wrapText="1"/>
    </xf>
    <xf numFmtId="0" fontId="3" fillId="0" borderId="0" xfId="0" applyFont="1" applyAlignment="1">
      <alignment horizontal="centerContinuous" vertical="center"/>
    </xf>
    <xf numFmtId="195" fontId="3" fillId="0" borderId="0" xfId="0" applyNumberFormat="1" applyFont="1" applyAlignment="1">
      <alignment horizontal="right" vertical="center" wrapText="1"/>
    </xf>
    <xf numFmtId="0" fontId="1" fillId="0" borderId="0" xfId="0" applyFont="1" applyAlignment="1">
      <alignment vertical="center"/>
    </xf>
    <xf numFmtId="192" fontId="1" fillId="0" borderId="0" xfId="0" applyNumberFormat="1" applyFont="1" applyAlignment="1">
      <alignment vertical="center"/>
    </xf>
    <xf numFmtId="0" fontId="1" fillId="0" borderId="0" xfId="0" applyFont="1"/>
    <xf numFmtId="0" fontId="1" fillId="0" borderId="0" xfId="0" applyFont="1" applyAlignment="1">
      <alignment horizontal="right" vertical="top"/>
    </xf>
    <xf numFmtId="0" fontId="1" fillId="0" borderId="0" xfId="0" applyFont="1" applyAlignment="1">
      <alignment horizontal="left" vertical="center"/>
    </xf>
    <xf numFmtId="196" fontId="1" fillId="0" borderId="0" xfId="0" applyNumberFormat="1" applyFont="1" applyAlignment="1">
      <alignment horizontal="center" vertical="center"/>
    </xf>
    <xf numFmtId="196" fontId="2" fillId="0" borderId="0" xfId="0" applyNumberFormat="1" applyFont="1" applyAlignment="1">
      <alignment horizontal="centerContinuous" vertical="top"/>
    </xf>
    <xf numFmtId="49" fontId="3" fillId="0" borderId="2" xfId="0" applyNumberFormat="1" applyFont="1" applyBorder="1" applyAlignment="1">
      <alignment horizontal="left" vertical="center" wrapText="1"/>
    </xf>
    <xf numFmtId="49" fontId="2" fillId="0" borderId="0" xfId="0" applyNumberFormat="1" applyFont="1" applyAlignment="1">
      <alignment horizontal="center" vertical="top"/>
    </xf>
    <xf numFmtId="0" fontId="0" fillId="0" borderId="0" xfId="0" applyAlignment="1">
      <alignment horizontal="center" vertical="center" wrapText="1"/>
    </xf>
    <xf numFmtId="196" fontId="1" fillId="0" borderId="0" xfId="0" applyNumberFormat="1" applyFont="1" applyAlignment="1">
      <alignment vertical="center"/>
    </xf>
    <xf numFmtId="194" fontId="1" fillId="0" borderId="0" xfId="0" applyNumberFormat="1" applyFont="1" applyAlignment="1">
      <alignment horizontal="right" vertical="top"/>
    </xf>
    <xf numFmtId="197" fontId="2" fillId="0" borderId="0" xfId="0" applyNumberFormat="1" applyFont="1" applyAlignment="1">
      <alignment horizontal="center" vertical="top"/>
    </xf>
    <xf numFmtId="194" fontId="3" fillId="0" borderId="0" xfId="0" applyNumberFormat="1" applyFont="1" applyAlignment="1">
      <alignment horizontal="left"/>
    </xf>
    <xf numFmtId="194" fontId="3" fillId="0" borderId="0" xfId="0" applyNumberFormat="1" applyFont="1" applyAlignment="1">
      <alignment horizontal="right"/>
    </xf>
    <xf numFmtId="194" fontId="0" fillId="0" borderId="2" xfId="0" applyNumberFormat="1" applyBorder="1" applyAlignment="1">
      <alignment horizontal="center" vertical="center" wrapText="1"/>
    </xf>
    <xf numFmtId="194" fontId="0" fillId="0" borderId="1" xfId="0" applyNumberFormat="1" applyBorder="1" applyAlignment="1">
      <alignment horizontal="center" vertical="center" wrapText="1"/>
    </xf>
    <xf numFmtId="0" fontId="0" fillId="0" borderId="2" xfId="0" applyBorder="1" applyAlignment="1">
      <alignment horizontal="center" vertical="center"/>
    </xf>
    <xf numFmtId="194" fontId="0" fillId="0" borderId="8"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92" fontId="3" fillId="0" borderId="2" xfId="0" applyNumberFormat="1" applyFont="1" applyBorder="1" applyAlignment="1">
      <alignment horizontal="center" vertical="center" wrapText="1"/>
    </xf>
    <xf numFmtId="192" fontId="0" fillId="0" borderId="6" xfId="0" applyNumberFormat="1" applyBorder="1" applyAlignment="1">
      <alignment horizontal="center" vertical="center" wrapText="1"/>
    </xf>
    <xf numFmtId="192" fontId="0" fillId="0" borderId="5" xfId="0" applyNumberFormat="1" applyBorder="1" applyAlignment="1">
      <alignment horizontal="center" vertical="center" wrapText="1"/>
    </xf>
    <xf numFmtId="192" fontId="1" fillId="0" borderId="2" xfId="0" applyNumberFormat="1" applyFont="1" applyBorder="1" applyAlignment="1">
      <alignment horizontal="right" vertical="center" wrapText="1"/>
    </xf>
    <xf numFmtId="196" fontId="1" fillId="0" borderId="2" xfId="0" applyNumberFormat="1" applyFont="1" applyBorder="1" applyAlignment="1">
      <alignment vertical="center"/>
    </xf>
    <xf numFmtId="194" fontId="0" fillId="0" borderId="1" xfId="0" applyNumberFormat="1" applyBorder="1" applyAlignment="1">
      <alignment vertical="center" wrapText="1"/>
    </xf>
    <xf numFmtId="196" fontId="0" fillId="0" borderId="1" xfId="0" applyNumberFormat="1" applyBorder="1" applyAlignment="1">
      <alignment vertical="center" wrapText="1"/>
    </xf>
    <xf numFmtId="189" fontId="0" fillId="0" borderId="0" xfId="0" applyNumberFormat="1"/>
    <xf numFmtId="189" fontId="4" fillId="0" borderId="0" xfId="0" applyNumberFormat="1" applyFont="1"/>
    <xf numFmtId="0" fontId="3" fillId="0" borderId="6" xfId="0" applyFont="1" applyBorder="1" applyAlignment="1">
      <alignment vertical="center"/>
    </xf>
    <xf numFmtId="0" fontId="3" fillId="0" borderId="6" xfId="0" applyFont="1" applyBorder="1" applyAlignment="1">
      <alignment horizontal="left" vertical="center"/>
    </xf>
    <xf numFmtId="193" fontId="3" fillId="0" borderId="2" xfId="0" applyNumberFormat="1" applyFont="1" applyBorder="1" applyAlignment="1">
      <alignment wrapText="1"/>
    </xf>
  </cellXfs>
  <cellStyles count="83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표준_0N-HANDLING " xfId="49"/>
    <cellStyle name="통화_BOILER-CO1" xfId="50"/>
    <cellStyle name="통화 [0]_BOILER-CO1" xfId="51"/>
    <cellStyle name="콤마_BOILER-CO1" xfId="52"/>
    <cellStyle name="콤마 [0]_BOILER-CO1" xfId="53"/>
    <cellStyle name="注释 2" xfId="54"/>
    <cellStyle name="样式 1" xfId="55"/>
    <cellStyle name="小数" xfId="56"/>
    <cellStyle name="未定义" xfId="57"/>
    <cellStyle name="输入 2" xfId="58"/>
    <cellStyle name="输出 2" xfId="59"/>
    <cellStyle name="适中 2" xfId="60"/>
    <cellStyle name="强调文字颜色 6 2" xfId="61"/>
    <cellStyle name="强调文字颜色 5 2" xfId="62"/>
    <cellStyle name="好_行政(燃修费)_不含人员经费系数" xfId="63"/>
    <cellStyle name="Input" xfId="64"/>
    <cellStyle name="差_县市旗测算20080508_不含人员经费系数" xfId="65"/>
    <cellStyle name="差_县区合并测算20080423(按照各省比重）_县市旗测算-新科目（含人口规模效应）_财力性转移支付2010年预算参考数" xfId="66"/>
    <cellStyle name="差_县区合并测算20080423(按照各省比重）_民生政策最低支出需求" xfId="67"/>
    <cellStyle name="差_行政公检法测算_县市旗测算-新科目（含人口规模效应）" xfId="68"/>
    <cellStyle name="差_县区合并测算20080421_民生政策最低支出需求_财力性转移支付2010年预算参考数" xfId="69"/>
    <cellStyle name="差_文体广播事业(按照总人口测算）—20080416_民生政策最低支出需求" xfId="70"/>
    <cellStyle name="差_文体广播事业(按照总人口测算）—20080416" xfId="71"/>
    <cellStyle name="差_分县成本差异系数_财力性转移支付2010年预算参考数" xfId="72"/>
    <cellStyle name="差_卫生(按照总人口测算）—20080416_民生政策最低支出需求" xfId="73"/>
    <cellStyle name="差_文体广播部门" xfId="74"/>
    <cellStyle name="好_县市旗测算20080508_不含人员经费系数_财力性转移支付2010年预算参考数" xfId="75"/>
    <cellStyle name="差_卫生(按照总人口测算）—20080416_不含人员经费系数_财力性转移支付2010年预算参考数" xfId="76"/>
    <cellStyle name="差_县市旗测算20080508_财力性转移支付2010年预算参考数" xfId="77"/>
    <cellStyle name="差_县区合并测算20080423(按照各省比重）_财力性转移支付2010年预算参考数" xfId="78"/>
    <cellStyle name="差_人员工资和公用经费_财力性转移支付2010年预算参考数" xfId="79"/>
    <cellStyle name="好_县区合并测算20080421_不含人员经费系数_财力性转移支付2010年预算参考数" xfId="80"/>
    <cellStyle name="差_卫生(按照总人口测算）—20080416_县市旗测算-新科目（含人口规模效应）" xfId="81"/>
    <cellStyle name="差_县区合并测算20080421_不含人员经费系数" xfId="82"/>
    <cellStyle name="差_数据--基础数据--预算组--2015年人代会预算部分--2015.01.20--人代会前第6稿--按姚局意见改--调市级项级明细_区县政府预算公开整改--表" xfId="83"/>
    <cellStyle name="好_行政公检法测算_县市旗测算-新科目（含人口规模效应）" xfId="84"/>
    <cellStyle name="差_市辖区测算-新科目（20080626）" xfId="85"/>
    <cellStyle name="差_市辖区测算20080510_县市旗测算-新科目（含人口规模效应）" xfId="86"/>
    <cellStyle name="好_1" xfId="87"/>
    <cellStyle name="差_市辖区测算20080510" xfId="88"/>
    <cellStyle name="差_县市旗测算-新科目（20080626）_县市旗测算-新科目（含人口规模效应）" xfId="89"/>
    <cellStyle name="好_附表_财力性转移支付2010年预算参考数" xfId="90"/>
    <cellStyle name="差_山东省民生支出标准_财力性转移支付2010年预算参考数" xfId="91"/>
    <cellStyle name="好_人员工资和公用经费2_财力性转移支付2010年预算参考数" xfId="92"/>
    <cellStyle name="差_人员工资和公用经费3_财力性转移支付2010年预算参考数" xfId="93"/>
    <cellStyle name="差_农林水和城市维护标准支出20080505－县区合计_县市旗测算-新科目（含人口规模效应）" xfId="94"/>
    <cellStyle name="差_人员工资和公用经费2" xfId="95"/>
    <cellStyle name="差_缺口县区测算(按2007支出增长25%测算)_财力性转移支付2010年预算参考数" xfId="96"/>
    <cellStyle name="60% - 强调文字颜色 2 2" xfId="97"/>
    <cellStyle name="差_缺口县区测算（11.13）_财力性转移支付2010年预算参考数" xfId="98"/>
    <cellStyle name="Total" xfId="99"/>
    <cellStyle name="差_缺口县区测算（11.13）" xfId="100"/>
    <cellStyle name="差_市辖区测算20080510_不含人员经费系数" xfId="101"/>
    <cellStyle name="差_青海 缺口县区测算(地方填报)" xfId="102"/>
    <cellStyle name="差_其他部门(按照总人口测算）—20080416_财力性转移支付2010年预算参考数" xfId="103"/>
    <cellStyle name="差_县市旗测算-新科目（20080627）" xfId="104"/>
    <cellStyle name="差_其他部门(按照总人口测算）—20080416_不含人员经费系数" xfId="105"/>
    <cellStyle name="差_30云南_1_财力性转移支付2010年预算参考数" xfId="106"/>
    <cellStyle name="差_县市旗测算-新科目（20080626）" xfId="107"/>
    <cellStyle name="差_检验表" xfId="108"/>
    <cellStyle name="差_缺口县区测算(按核定人数)" xfId="109"/>
    <cellStyle name="差_平邑" xfId="110"/>
    <cellStyle name="差_农林水和城市维护标准支出20080505－县区合计_县市旗测算-新科目（含人口规模效应）_财力性转移支付2010年预算参考数" xfId="111"/>
    <cellStyle name="差_农林水和城市维护标准支出20080505－县区合计_民生政策最低支出需求_财力性转移支付2010年预算参考数" xfId="112"/>
    <cellStyle name="差_农林水和城市维护标准支出20080505－县区合计_不含人员经费系数" xfId="113"/>
    <cellStyle name="差_教育(按照总人口测算）—20080416_县市旗测算-新科目（含人口规模效应）" xfId="114"/>
    <cellStyle name="强调文字颜色 4 2" xfId="115"/>
    <cellStyle name="差_教育(按照总人口测算）—20080416_民生政策最低支出需求" xfId="116"/>
    <cellStyle name="好_核定人数对比_财力性转移支付2010年预算参考数" xfId="117"/>
    <cellStyle name="差_教育(按照总人口测算）—20080416_财力性转移支付2010年预算参考数" xfId="118"/>
    <cellStyle name="好_卫生(按照总人口测算）—20080416" xfId="119"/>
    <cellStyle name="好_县区合并测算20080421_县市旗测算-新科目（含人口规模效应）" xfId="120"/>
    <cellStyle name="差_检验表（调整后）" xfId="121"/>
    <cellStyle name="差_县市旗测算20080508" xfId="122"/>
    <cellStyle name="常规 4_2008年横排表0721" xfId="123"/>
    <cellStyle name="差_汇总-县级财政报表附表" xfId="124"/>
    <cellStyle name="差_汇总表4" xfId="125"/>
    <cellStyle name="差_汇总表_财力性转移支付2010年预算参考数" xfId="126"/>
    <cellStyle name="差_汇总表" xfId="127"/>
    <cellStyle name="好_县区合并测算20080423(按照各省比重）_县市旗测算-新科目（含人口规模效应）_财力性转移支付2010年预算参考数" xfId="128"/>
    <cellStyle name="差_核定人数对比_财力性转移支付2010年预算参考数" xfId="129"/>
    <cellStyle name="好_其他部门(按照总人口测算）—20080416_民生政策最低支出需求" xfId="130"/>
    <cellStyle name="差_核定人数对比" xfId="131"/>
    <cellStyle name="差_行政（人员）_县市旗测算-新科目（含人口规模效应）_财力性转移支付2010年预算参考数" xfId="132"/>
    <cellStyle name="好_市辖区测算20080510_县市旗测算-新科目（含人口规模效应）_财力性转移支付2010年预算参考数" xfId="133"/>
    <cellStyle name="差_教育(按照总人口测算）—20080416_不含人员经费系数" xfId="134"/>
    <cellStyle name="好_2006年27重庆_财力性转移支付2010年预算参考数" xfId="135"/>
    <cellStyle name="差_河南 缺口县区测算(地方填报)_财力性转移支付2010年预算参考数" xfId="136"/>
    <cellStyle name="差_市辖区测算20080510_财力性转移支付2010年预算参考数" xfId="137"/>
    <cellStyle name="Accent6 - 40%" xfId="138"/>
    <cellStyle name="差_附表_财力性转移支付2010年预算参考数" xfId="139"/>
    <cellStyle name="差_34青海_1" xfId="140"/>
    <cellStyle name="好_缺口县区测算(财政部标准)" xfId="141"/>
    <cellStyle name="差_分县成本差异系数_不含人员经费系数_财力性转移支付2010年预算参考数" xfId="142"/>
    <cellStyle name="差_分县成本差异系数_不含人员经费系数" xfId="143"/>
    <cellStyle name="好_县市旗测算-新科目（20080627）_不含人员经费系数" xfId="144"/>
    <cellStyle name="差_分析缺口率" xfId="145"/>
    <cellStyle name="差_成本差异系数_财力性转移支付2010年预算参考数" xfId="146"/>
    <cellStyle name="差_成本差异系数（含人口规模）_财力性转移支付2010年预算参考数" xfId="147"/>
    <cellStyle name="20% - 强调文字颜色 5 2" xfId="148"/>
    <cellStyle name="差_县市旗测算20080508_县市旗测算-新科目（含人口规模效应）" xfId="149"/>
    <cellStyle name="差_05潍坊" xfId="150"/>
    <cellStyle name="差_文体广播事业(按照总人口测算）—20080416_不含人员经费系数" xfId="151"/>
    <cellStyle name="差_财政供养人员_财力性转移支付2010年预算参考数" xfId="152"/>
    <cellStyle name="差_测算结果_财力性转移支付2010年预算参考数" xfId="153"/>
    <cellStyle name="差_市辖区测算-新科目（20080626）_不含人员经费系数" xfId="154"/>
    <cellStyle name="好_文体广播事业(按照总人口测算）—20080416_民生政策最低支出需求_财力性转移支付2010年预算参考数" xfId="155"/>
    <cellStyle name="好_汇总" xfId="156"/>
    <cellStyle name="千位分季_新建 Microsoft Excel 工作表" xfId="157"/>
    <cellStyle name="好_2006年22湖南" xfId="158"/>
    <cellStyle name="数字" xfId="159"/>
    <cellStyle name="差_教育(按照总人口测算）—20080416_县市旗测算-新科目（含人口规模效应）_财力性转移支付2010年预算参考数" xfId="160"/>
    <cellStyle name="差_不含人员经费系数_财力性转移支付2010年预算参考数" xfId="161"/>
    <cellStyle name="差_不含人员经费系数" xfId="162"/>
    <cellStyle name="差_M01-2(州市补助收入)" xfId="163"/>
    <cellStyle name="差_测算结果汇总_财力性转移支付2010年预算参考数" xfId="164"/>
    <cellStyle name="?鹎%U龡&amp;H齲_x0001_C铣_x0014__x0007__x0001__x0001_" xfId="165"/>
    <cellStyle name="差_gdp" xfId="166"/>
    <cellStyle name="差_汇总" xfId="167"/>
    <cellStyle name="差_县市旗测算-新科目（20080627）_不含人员经费系数_财力性转移支付2010年预算参考数" xfId="168"/>
    <cellStyle name="好_09黑龙江_财力性转移支付2010年预算参考数" xfId="169"/>
    <cellStyle name="差_报表" xfId="170"/>
    <cellStyle name="好_县市旗测算-新科目（20080627）_县市旗测算-新科目（含人口规模效应）" xfId="171"/>
    <cellStyle name="差_Book1_财力性转移支付2010年预算参考数" xfId="172"/>
    <cellStyle name="差_2006年30云南" xfId="173"/>
    <cellStyle name="差_Book1" xfId="174"/>
    <cellStyle name="差_530623_2006年县级财政报表附表" xfId="175"/>
    <cellStyle name="差_教育(按照总人口测算）—20080416_不含人员经费系数_财力性转移支付2010年预算参考数" xfId="176"/>
    <cellStyle name="差_成本差异系数（含人口规模）" xfId="177"/>
    <cellStyle name="no dec" xfId="178"/>
    <cellStyle name="差_县市旗测算-新科目（20080626）_不含人员经费系数" xfId="179"/>
    <cellStyle name="差_34青海" xfId="180"/>
    <cellStyle name="差_县市旗测算-新科目（20080627）_民生政策最低支出需求" xfId="181"/>
    <cellStyle name="好_县市旗测算20080508_财力性转移支付2010年预算参考数" xfId="182"/>
    <cellStyle name="差_30云南_1" xfId="183"/>
    <cellStyle name="好_农林水和城市维护标准支出20080505－县区合计_县市旗测算-新科目（含人口规模效应）" xfId="184"/>
    <cellStyle name="差_28四川_财力性转移支付2010年预算参考数" xfId="185"/>
    <cellStyle name="差_28四川" xfId="186"/>
    <cellStyle name="差_卫生部门_财力性转移支付2010年预算参考数" xfId="187"/>
    <cellStyle name="差_测算结果汇总" xfId="188"/>
    <cellStyle name="差_20河南_财力性转移支付2010年预算参考数" xfId="189"/>
    <cellStyle name="差_2016人代会附表（2015-9-11）（姚局）-财经委" xfId="190"/>
    <cellStyle name="ColLevel_0" xfId="191"/>
    <cellStyle name="差_2016年科目0114" xfId="192"/>
    <cellStyle name="差_2015年社会保险基金预算草案表样（报人大）" xfId="193"/>
    <cellStyle name="好_缺口县区测算（11.13）_财力性转移支付2010年预算参考数" xfId="194"/>
    <cellStyle name="差_2008年预计支出与2007年对比" xfId="195"/>
    <cellStyle name="差_危改资金测算_财力性转移支付2010年预算参考数" xfId="196"/>
    <cellStyle name="差_2008年全省汇总收支计算表" xfId="197"/>
    <cellStyle name="差_县区合并测算20080421_民生政策最低支出需求" xfId="198"/>
    <cellStyle name="差_2007一般预算支出口径剔除表_财力性转移支付2010年预算参考数" xfId="199"/>
    <cellStyle name="差_2007一般预算支出口径剔除表" xfId="200"/>
    <cellStyle name="差_2007年一般预算支出剔除_财力性转移支付2010年预算参考数" xfId="201"/>
    <cellStyle name="差_安徽 缺口县区测算(地方填报)1" xfId="202"/>
    <cellStyle name="差_河南 缺口县区测算(地方填报白)_财力性转移支付2010年预算参考数" xfId="203"/>
    <cellStyle name="差_2007年收支情况及2008年收支预计表(汇总表)" xfId="204"/>
    <cellStyle name="差_2006年水利统计指标统计表" xfId="205"/>
    <cellStyle name="20% - Accent4" xfId="206"/>
    <cellStyle name="差_同德_财力性转移支付2010年预算参考数" xfId="207"/>
    <cellStyle name="差_县区合并测算20080423(按照各省比重）_县市旗测算-新科目（含人口规模效应）" xfId="208"/>
    <cellStyle name="Accent2 - 60%" xfId="209"/>
    <cellStyle name="好_分县成本差异系数_财力性转移支付2010年预算参考数" xfId="210"/>
    <cellStyle name="差_27重庆_财力性转移支付2010年预算参考数" xfId="211"/>
    <cellStyle name="Accent1_2006年33甘肃" xfId="212"/>
    <cellStyle name="好_22湖南" xfId="213"/>
    <cellStyle name="差_2007年收支情况及2008年收支预计表(汇总表)_财力性转移支付2010年预算参考数" xfId="214"/>
    <cellStyle name="差_文体广播事业(按照总人口测算）—20080416_县市旗测算-新科目（含人口规模效应）_财力性转移支付2010年预算参考数" xfId="215"/>
    <cellStyle name="常规 16" xfId="216"/>
    <cellStyle name="常规 21" xfId="217"/>
    <cellStyle name="好_云南省2008年转移支付测算——州市本级考核部分及政策性测算" xfId="218"/>
    <cellStyle name="Comma_1995" xfId="219"/>
    <cellStyle name="RowLevel_0" xfId="220"/>
    <cellStyle name="好_县市旗测算-新科目（20080627）" xfId="221"/>
    <cellStyle name="Percent_laroux" xfId="222"/>
    <cellStyle name="Check Cell" xfId="223"/>
    <cellStyle name="60% - 强调文字颜色 5 2" xfId="224"/>
    <cellStyle name="Norma,_laroux_4_营业在建 (2)_E21" xfId="225"/>
    <cellStyle name="差_文体广播事业(按照总人口测算）—20080416_县市旗测算-新科目（含人口规模效应）" xfId="226"/>
    <cellStyle name="差_33甘肃" xfId="227"/>
    <cellStyle name="好_文体广播事业(按照总人口测算）—20080416_不含人员经费系数" xfId="228"/>
    <cellStyle name="差_2008计算资料（8月5）" xfId="229"/>
    <cellStyle name="常规 14" xfId="230"/>
    <cellStyle name="常规 2 10" xfId="231"/>
    <cellStyle name="好_28四川_财力性转移支付2010年预算参考数" xfId="232"/>
    <cellStyle name="差_危改资金测算" xfId="233"/>
    <cellStyle name="差 2" xfId="234"/>
    <cellStyle name="差_卫生(按照总人口测算）—20080416" xfId="235"/>
    <cellStyle name="差_行政（人员）_财力性转移支付2010年预算参考数" xfId="236"/>
    <cellStyle name="40% - 强调文字颜色 3 2" xfId="237"/>
    <cellStyle name="Header1" xfId="238"/>
    <cellStyle name="标题 3 2" xfId="239"/>
    <cellStyle name="好_县市旗测算-新科目（20080627）_民生政策最低支出需求" xfId="240"/>
    <cellStyle name="40% - 强调文字颜色 2 2" xfId="241"/>
    <cellStyle name="好_平邑" xfId="242"/>
    <cellStyle name="标题 2 2" xfId="243"/>
    <cellStyle name="Accent4 - 40%" xfId="244"/>
    <cellStyle name="差_河南 缺口县区测算(地方填报)" xfId="245"/>
    <cellStyle name="40% - Accent3" xfId="246"/>
    <cellStyle name="comma zerodec" xfId="247"/>
    <cellStyle name="40% - Accent2" xfId="248"/>
    <cellStyle name="好_14安徽_财力性转移支付2010年预算参考数" xfId="249"/>
    <cellStyle name="好_财政供养人员" xfId="250"/>
    <cellStyle name="差_县市旗测算-新科目（20080626）_不含人员经费系数_财力性转移支付2010年预算参考数" xfId="251"/>
    <cellStyle name="20% - 强调文字颜色 6 2" xfId="252"/>
    <cellStyle name="常规 5" xfId="253"/>
    <cellStyle name="好_县市旗测算-新科目（20080627）_财力性转移支付2010年预算参考数" xfId="254"/>
    <cellStyle name="差_Book2" xfId="255"/>
    <cellStyle name="20% - 强调文字颜色 3 2" xfId="256"/>
    <cellStyle name="差_缺口县区测算" xfId="257"/>
    <cellStyle name="好_核定人数对比" xfId="258"/>
    <cellStyle name="差_2006年28四川_财力性转移支付2010年预算参考数" xfId="259"/>
    <cellStyle name="差_2006年28四川" xfId="260"/>
    <cellStyle name="好_附表" xfId="261"/>
    <cellStyle name="表标题" xfId="262"/>
    <cellStyle name="常规 6" xfId="263"/>
    <cellStyle name="差_缺口县区测算_财力性转移支付2010年预算参考数" xfId="264"/>
    <cellStyle name="20% - Accent3" xfId="265"/>
    <cellStyle name="差_11大理_财力性转移支付2010年预算参考数" xfId="266"/>
    <cellStyle name="60% - 强调文字颜色 3 2" xfId="267"/>
    <cellStyle name="好_市辖区测算20080510_县市旗测算-新科目（含人口规模效应）" xfId="268"/>
    <cellStyle name="Currency_1995" xfId="269"/>
    <cellStyle name="_ET_STYLE_NoName_00_" xfId="270"/>
    <cellStyle name="标题 5" xfId="271"/>
    <cellStyle name="差_其他部门(按照总人口测算）—20080416_不含人员经费系数_财力性转移支付2010年预算参考数" xfId="272"/>
    <cellStyle name="差_云南 缺口县区测算(地方填报)_财力性转移支付2010年预算参考数" xfId="273"/>
    <cellStyle name="好_Book2_财力性转移支付2010年预算参考数" xfId="274"/>
    <cellStyle name="好_平邑_财力性转移支付2010年预算参考数" xfId="275"/>
    <cellStyle name="差_分析缺口率_财力性转移支付2010年预算参考数" xfId="276"/>
    <cellStyle name="差_530629_2006年县级财政报表附表" xfId="277"/>
    <cellStyle name="40% - 强调文字颜色 5 2" xfId="278"/>
    <cellStyle name="Accent2" xfId="279"/>
    <cellStyle name="差_县区合并测算20080423(按照各省比重）" xfId="280"/>
    <cellStyle name="差_云南 缺口县区测算(地方填报)" xfId="281"/>
    <cellStyle name="好_行政（人员）_民生政策最低支出需求_财力性转移支付2010年预算参考数" xfId="282"/>
    <cellStyle name="40% - 强调文字颜色 4 2" xfId="283"/>
    <cellStyle name="Accent1 - 60%" xfId="284"/>
    <cellStyle name="差_缺口县区测算(按核定人数)_财力性转移支付2010年预算参考数" xfId="285"/>
    <cellStyle name="差_2006年27重庆_财力性转移支付2010年预算参考数" xfId="286"/>
    <cellStyle name="好_行政（人员）_县市旗测算-新科目（含人口规模效应）" xfId="287"/>
    <cellStyle name="60% - 强调文字颜色 6 2" xfId="288"/>
    <cellStyle name="Currency1" xfId="289"/>
    <cellStyle name="差_行政(燃修费)_财力性转移支付2010年预算参考数" xfId="290"/>
    <cellStyle name="差_03昭通" xfId="291"/>
    <cellStyle name="差_1110洱源县" xfId="292"/>
    <cellStyle name="差_市辖区测算-新科目（20080626）_民生政策最低支出需求_财力性转移支付2010年预算参考数" xfId="293"/>
    <cellStyle name="差_平邑_财力性转移支付2010年预算参考数" xfId="294"/>
    <cellStyle name="归盒啦_95" xfId="295"/>
    <cellStyle name="20% - 强调文字颜色 4 2" xfId="296"/>
    <cellStyle name="60% - 强调文字颜色 1 2" xfId="297"/>
    <cellStyle name="Title" xfId="298"/>
    <cellStyle name="Calculation" xfId="299"/>
    <cellStyle name="常规 19" xfId="300"/>
    <cellStyle name="常规 24" xfId="301"/>
    <cellStyle name="Accent3 - 20%" xfId="302"/>
    <cellStyle name="好_农林水和城市维护标准支出20080505－县区合计_县市旗测算-新科目（含人口规模效应）_财力性转移支付2010年预算参考数" xfId="303"/>
    <cellStyle name="好_行政公检法测算_民生政策最低支出需求" xfId="304"/>
    <cellStyle name="差_县市旗测算20080508_不含人员经费系数_财力性转移支付2010年预算参考数" xfId="305"/>
    <cellStyle name="60% - 强调文字颜色 4 2" xfId="306"/>
    <cellStyle name="差_11大理" xfId="307"/>
    <cellStyle name="Accent1 - 40%" xfId="308"/>
    <cellStyle name="20% - Accent2" xfId="309"/>
    <cellStyle name="差_14安徽" xfId="310"/>
    <cellStyle name="差_民生政策最低支出需求" xfId="311"/>
    <cellStyle name="Accent6 - 60%" xfId="312"/>
    <cellStyle name="差_其他部门(按照总人口测算）—20080416_县市旗测算-新科目（含人口规模效应）" xfId="313"/>
    <cellStyle name="Grey" xfId="314"/>
    <cellStyle name="差_缺口县区测算(按2007支出增长25%测算)" xfId="315"/>
    <cellStyle name="HEADING1" xfId="316"/>
    <cellStyle name="Bad" xfId="317"/>
    <cellStyle name="好_县区合并测算20080423(按照各省比重）_不含人员经费系数_财力性转移支付2010年预算参考数" xfId="318"/>
    <cellStyle name="差_人员工资和公用经费3" xfId="319"/>
    <cellStyle name="千位_(人代会用)" xfId="320"/>
    <cellStyle name="差_社保处下达区县2015年指标（第二批）" xfId="321"/>
    <cellStyle name="差_县区合并测算20080421_县市旗测算-新科目（含人口规模效应）" xfId="322"/>
    <cellStyle name="好_县区合并测算20080423(按照各省比重）_民生政策最低支出需求_财力性转移支付2010年预算参考数" xfId="323"/>
    <cellStyle name="好_同德_财力性转移支付2010年预算参考数" xfId="324"/>
    <cellStyle name="差_总人口_财力性转移支付2010年预算参考数" xfId="325"/>
    <cellStyle name="差_2_财力性转移支付2010年预算参考数" xfId="326"/>
    <cellStyle name="超级链接" xfId="327"/>
    <cellStyle name="差_文体广播事业(按照总人口测算）—20080416_财力性转移支付2010年预算参考数" xfId="328"/>
    <cellStyle name="差_核定人数下发表" xfId="329"/>
    <cellStyle name="Accent4 - 20%" xfId="330"/>
    <cellStyle name="20% - Accent6" xfId="331"/>
    <cellStyle name="Date" xfId="332"/>
    <cellStyle name="差_缺口县区测算(财政部标准)" xfId="333"/>
    <cellStyle name="好_2008年全省汇总收支计算表" xfId="334"/>
    <cellStyle name="差_市辖区测算-新科目（20080626）_财力性转移支付2010年预算参考数" xfId="335"/>
    <cellStyle name="差_其他部门(按照总人口测算）—20080416_民生政策最低支出需求_财力性转移支付2010年预算参考数" xfId="336"/>
    <cellStyle name="差_其他部门(按照总人口测算）—20080416" xfId="337"/>
    <cellStyle name="Accent3_2006年33甘肃" xfId="338"/>
    <cellStyle name="差_农林水和城市维护标准支出20080505－县区合计_财力性转移支付2010年预算参考数" xfId="339"/>
    <cellStyle name="标题 1 2" xfId="340"/>
    <cellStyle name="好_2008年预计支出与2007年对比" xfId="341"/>
    <cellStyle name="20% - Accent1" xfId="342"/>
    <cellStyle name="好_市辖区测算20080510_民生政策最低支出需求" xfId="343"/>
    <cellStyle name="差_河南 缺口县区测算(地方填报白)" xfId="344"/>
    <cellStyle name="好_2007年收支情况及2008年收支预计表(汇总表)" xfId="345"/>
    <cellStyle name="差_卫生(按照总人口测算）—20080416_财力性转移支付2010年预算参考数" xfId="346"/>
    <cellStyle name="Accent2 - 20%" xfId="347"/>
    <cellStyle name="好_成本差异系数_财力性转移支付2010年预算参考数" xfId="348"/>
    <cellStyle name="好_2008年一般预算支出预计" xfId="349"/>
    <cellStyle name="好_其他部门(按照总人口测算）—20080416_县市旗测算-新科目（含人口规模效应）" xfId="350"/>
    <cellStyle name="好_05潍坊" xfId="351"/>
    <cellStyle name="差_附表" xfId="352"/>
    <cellStyle name="分级显示行_1_13区汇总" xfId="353"/>
    <cellStyle name="40% - Accent4" xfId="354"/>
    <cellStyle name="差_行政(燃修费)_不含人员经费系数" xfId="355"/>
    <cellStyle name="差_卫生(按照总人口测算）—20080416_不含人员经费系数" xfId="356"/>
    <cellStyle name="差_分县成本差异系数_民生政策最低支出需求" xfId="357"/>
    <cellStyle name="好_县市旗测算20080508_民生政策最低支出需求_财力性转移支付2010年预算参考数" xfId="358"/>
    <cellStyle name="差_云南省2008年转移支付测算——州市本级考核部分及政策性测算_财力性转移支付2010年预算参考数" xfId="359"/>
    <cellStyle name="差_县区合并测算20080423(按照各省比重）_民生政策最低支出需求_财力性转移支付2010年预算参考数" xfId="360"/>
    <cellStyle name="20% - 强调文字颜色 2 2" xfId="361"/>
    <cellStyle name="差_2" xfId="362"/>
    <cellStyle name="好_2007年一般预算支出剔除" xfId="363"/>
    <cellStyle name="差_核定人数下发表_财力性转移支付2010年预算参考数" xfId="364"/>
    <cellStyle name="差_第一部分：综合全" xfId="365"/>
    <cellStyle name="差_县市旗测算-新科目（20080627）_县市旗测算-新科目（含人口规模效应）" xfId="366"/>
    <cellStyle name="差_市辖区测算20080510_不含人员经费系数_财力性转移支付2010年预算参考数" xfId="367"/>
    <cellStyle name="好_县市旗测算-新科目（20080626）_民生政策最低支出需求" xfId="368"/>
    <cellStyle name="常规 7" xfId="369"/>
    <cellStyle name="差_07临沂" xfId="370"/>
    <cellStyle name="常规 3" xfId="371"/>
    <cellStyle name="差_行政（人员）_不含人员经费系数_财力性转移支付2010年预算参考数" xfId="372"/>
    <cellStyle name="Accent3 - 60%" xfId="373"/>
    <cellStyle name="差_行政(燃修费)_县市旗测算-新科目（含人口规模效应）" xfId="374"/>
    <cellStyle name="40% - 强调文字颜色 6 2" xfId="375"/>
    <cellStyle name="差_其他部门(按照总人口测算）—20080416_县市旗测算-新科目（含人口规模效应）_财力性转移支付2010年预算参考数" xfId="376"/>
    <cellStyle name="40% - Accent5" xfId="377"/>
    <cellStyle name="好_2006年水利统计指标统计表_财力性转移支付2010年预算参考数" xfId="378"/>
    <cellStyle name="好_Book1_财力性转移支付2010年预算参考数" xfId="379"/>
    <cellStyle name="好_其他部门(按照总人口测算）—20080416_县市旗测算-新科目（含人口规模效应）_财力性转移支付2010年预算参考数" xfId="380"/>
    <cellStyle name="好_总人口" xfId="381"/>
    <cellStyle name="差_2007年一般预算支出剔除" xfId="382"/>
    <cellStyle name="差_卫生(按照总人口测算）—20080416_民生政策最低支出需求_财力性转移支付2010年预算参考数" xfId="383"/>
    <cellStyle name="百分比 5" xfId="384"/>
    <cellStyle name="差_行政公检法测算_不含人员经费系数" xfId="385"/>
    <cellStyle name="千位分隔[0] 4" xfId="386"/>
    <cellStyle name="差_县区合并测算20080421_县市旗测算-新科目（含人口规模效应）_财力性转移支付2010年预算参考数" xfId="387"/>
    <cellStyle name="差_0502通海县" xfId="388"/>
    <cellStyle name="差_县市旗测算-新科目（20080627）_不含人员经费系数" xfId="389"/>
    <cellStyle name="Fixed" xfId="390"/>
    <cellStyle name="Accent2_2006年33甘肃" xfId="391"/>
    <cellStyle name="60% - Accent3" xfId="392"/>
    <cellStyle name="差_2008年支出调整_财力性转移支付2010年预算参考数" xfId="393"/>
    <cellStyle name="差_成本差异系数" xfId="394"/>
    <cellStyle name="差_县市旗测算20080508_民生政策最低支出需求" xfId="395"/>
    <cellStyle name="Accent4" xfId="396"/>
    <cellStyle name="差_缺口县区测算(财政部标准)_财力性转移支付2010年预算参考数" xfId="397"/>
    <cellStyle name="差_县区合并测算20080421_不含人员经费系数_财力性转移支付2010年预算参考数" xfId="398"/>
    <cellStyle name="好_2006年全省财力计算表（中央、决算）" xfId="399"/>
    <cellStyle name="Calc Currency (0)" xfId="400"/>
    <cellStyle name="好_财政供养人员_财力性转移支付2010年预算参考数" xfId="401"/>
    <cellStyle name="差_教育(按照总人口测算）—20080416" xfId="402"/>
    <cellStyle name="差_农林水和城市维护标准支出20080505－县区合计" xfId="403"/>
    <cellStyle name="好_11大理" xfId="404"/>
    <cellStyle name="Accent5" xfId="405"/>
    <cellStyle name="20% - 强调文字颜色 1 2" xfId="406"/>
    <cellStyle name="差_09黑龙江_财力性转移支付2010年预算参考数" xfId="407"/>
    <cellStyle name="60% - Accent6" xfId="408"/>
    <cellStyle name="好_市辖区测算-新科目（20080626）_不含人员经费系数" xfId="409"/>
    <cellStyle name="差_卫生(按照总人口测算）—20080416_县市旗测算-新科目（含人口规模效应）_财力性转移支付2010年预算参考数" xfId="410"/>
    <cellStyle name="差_民生政策最低支出需求_财力性转移支付2010年预算参考数" xfId="411"/>
    <cellStyle name="常规 2" xfId="412"/>
    <cellStyle name="Accent5 - 60%" xfId="413"/>
    <cellStyle name="差_山东省民生支出标准" xfId="414"/>
    <cellStyle name="Accent6" xfId="415"/>
    <cellStyle name="差_人员工资和公用经费" xfId="416"/>
    <cellStyle name="常规 15" xfId="417"/>
    <cellStyle name="常规 20" xfId="418"/>
    <cellStyle name="Accent6 - 20%" xfId="419"/>
    <cellStyle name="差_2006年34青海_财力性转移支付2010年预算参考数" xfId="420"/>
    <cellStyle name="差_分县成本差异系数_民生政策最低支出需求_财力性转移支付2010年预算参考数" xfId="421"/>
    <cellStyle name="好_530623_2006年县级财政报表附表" xfId="422"/>
    <cellStyle name="差_行政（人员）_县市旗测算-新科目（含人口规模效应）" xfId="423"/>
    <cellStyle name="差_教育(按照总人口测算）—20080416_民生政策最低支出需求_财力性转移支付2010年预算参考数" xfId="424"/>
    <cellStyle name="好_农林水和城市维护标准支出20080505－县区合计_不含人员经费系数_财力性转移支付2010年预算参考数" xfId="425"/>
    <cellStyle name="Header2" xfId="426"/>
    <cellStyle name="差_其他部门(按照总人口测算）—20080416_民生政策最低支出需求" xfId="427"/>
    <cellStyle name="差_20河南" xfId="428"/>
    <cellStyle name="差_县市旗测算-新科目（20080627）_财力性转移支付2010年预算参考数" xfId="429"/>
    <cellStyle name="差_2008年全省汇总收支计算表_财力性转移支付2010年预算参考数" xfId="430"/>
    <cellStyle name="好_缺口县区测算（11.13）" xfId="431"/>
    <cellStyle name="好_1_财力性转移支付2010年预算参考数" xfId="432"/>
    <cellStyle name="Accent1" xfId="433"/>
    <cellStyle name="差_2006年22湖南_财力性转移支付2010年预算参考数" xfId="434"/>
    <cellStyle name="Currency [0]" xfId="435"/>
    <cellStyle name="Dollar (zero dec)" xfId="436"/>
    <cellStyle name="Good" xfId="437"/>
    <cellStyle name="好_教育(按照总人口测算）—20080416_县市旗测算-新科目（含人口规模效应）" xfId="438"/>
    <cellStyle name="好_县市旗测算-新科目（20080626）_财力性转移支付2010年预算参考数" xfId="439"/>
    <cellStyle name="好_行政公检法测算_不含人员经费系数_财力性转移支付2010年预算参考数" xfId="440"/>
    <cellStyle name="差_14安徽_财力性转移支付2010年预算参考数" xfId="441"/>
    <cellStyle name="好_教育(按照总人口测算）—20080416" xfId="442"/>
    <cellStyle name="好_县市旗测算20080508" xfId="443"/>
    <cellStyle name="Heading 3" xfId="444"/>
    <cellStyle name="好_2006年27重庆" xfId="445"/>
    <cellStyle name="好_教育(按照总人口测算）—20080416_民生政策最低支出需求_财力性转移支付2010年预算参考数" xfId="446"/>
    <cellStyle name="差_0605石屏县_财力性转移支付2010年预算参考数" xfId="447"/>
    <cellStyle name="好_33甘肃" xfId="448"/>
    <cellStyle name="Heading 4" xfId="449"/>
    <cellStyle name="好_县区合并测算20080421_民生政策最低支出需求" xfId="450"/>
    <cellStyle name="HEADING2" xfId="451"/>
    <cellStyle name="Accent6_2006年33甘肃" xfId="452"/>
    <cellStyle name="差_县市旗测算20080508_民生政策最低支出需求_财力性转移支付2010年预算参考数" xfId="453"/>
    <cellStyle name="Note" xfId="454"/>
    <cellStyle name="好_22湖南_财力性转移支付2010年预算参考数" xfId="455"/>
    <cellStyle name="好_分县成本差异系数_民生政策最低支出需求_财力性转移支付2010年预算参考数" xfId="456"/>
    <cellStyle name="Input [yellow]" xfId="457"/>
    <cellStyle name="差_农林水和城市维护标准支出20080505－县区合计_不含人员经费系数_财力性转移支付2010年预算参考数" xfId="458"/>
    <cellStyle name="差_2006年22湖南" xfId="459"/>
    <cellStyle name="好_分县成本差异系数_民生政策最低支出需求" xfId="460"/>
    <cellStyle name="Input_20121229 提供执行转移支付" xfId="461"/>
    <cellStyle name="差_数据--基础数据--预算组--2015年人代会预算部分--2015.01.20--人代会前第6稿--按姚局意见改--调市级项级明细" xfId="462"/>
    <cellStyle name="差_财政供养人员" xfId="463"/>
    <cellStyle name="差_2008年支出核定" xfId="464"/>
    <cellStyle name="Linked Cell" xfId="465"/>
    <cellStyle name="差_县区合并测算20080421" xfId="466"/>
    <cellStyle name="好_农林水和城市维护标准支出20080505－县区合计_民生政策最低支出需求" xfId="467"/>
    <cellStyle name="好_530629_2006年县级财政报表附表" xfId="468"/>
    <cellStyle name="Normal - Style1" xfId="469"/>
    <cellStyle name="差_1" xfId="470"/>
    <cellStyle name="好_农林水和城市维护标准支出20080505－县区合计_不含人员经费系数" xfId="471"/>
    <cellStyle name="差_34青海_1_财力性转移支付2010年预算参考数" xfId="472"/>
    <cellStyle name="差_1_财力性转移支付2010年预算参考数" xfId="473"/>
    <cellStyle name="Output" xfId="474"/>
    <cellStyle name="差_1110洱源县_财力性转移支付2010年预算参考数" xfId="475"/>
    <cellStyle name="差_农林水和城市维护标准支出20080505－县区合计_民生政策最低支出需求" xfId="476"/>
    <cellStyle name="差_县区合并测算20080423(按照各省比重）_不含人员经费系数_财力性转移支付2010年预算参考数" xfId="477"/>
    <cellStyle name="差_00省级(打印)" xfId="478"/>
    <cellStyle name="60% - Accent1" xfId="479"/>
    <cellStyle name="差_0605石屏县" xfId="480"/>
    <cellStyle name="差_行政公检法测算_不含人员经费系数_财力性转移支付2010年预算参考数" xfId="481"/>
    <cellStyle name="好_1110洱源县_财力性转移支付2010年预算参考数" xfId="482"/>
    <cellStyle name="差_09黑龙江" xfId="483"/>
    <cellStyle name="Accent1 - 20%" xfId="484"/>
    <cellStyle name="差_12滨州" xfId="485"/>
    <cellStyle name="差_22湖南" xfId="486"/>
    <cellStyle name="差_城建部门" xfId="487"/>
    <cellStyle name="差_市辖区测算-新科目（20080626）_县市旗测算-新科目（含人口规模效应）" xfId="488"/>
    <cellStyle name="常规 4" xfId="489"/>
    <cellStyle name="差_2006年27重庆" xfId="490"/>
    <cellStyle name="好_县市旗测算-新科目（20080627）_民生政策最低支出需求_财力性转移支付2010年预算参考数" xfId="491"/>
    <cellStyle name="差_县市旗测算-新科目（20080626）_民生政策最低支出需求" xfId="492"/>
    <cellStyle name="差_30云南" xfId="493"/>
    <cellStyle name="差_34青海_财力性转移支付2010年预算参考数" xfId="494"/>
    <cellStyle name="差_自行调整差异系数顺序" xfId="495"/>
    <cellStyle name="好_青海 缺口县区测算(地方填报)" xfId="496"/>
    <cellStyle name="差_县市旗测算-新科目（20080626）_县市旗测算-新科目（含人口规模效应）_财力性转移支付2010年预算参考数" xfId="497"/>
    <cellStyle name="好_市辖区测算-新科目（20080626）_民生政策最低支出需求_财力性转移支付2010年预算参考数" xfId="498"/>
    <cellStyle name="差_县市旗测算-新科目（20080627）_民生政策最低支出需求_财力性转移支付2010年预算参考数" xfId="499"/>
    <cellStyle name="百分比 4" xfId="500"/>
    <cellStyle name="差_县市旗测算-新科目（20080627）_县市旗测算-新科目（含人口规模效应）_财力性转移支付2010年预算参考数" xfId="501"/>
    <cellStyle name="好_成本差异系数（含人口规模）_财力性转移支付2010年预算参考数" xfId="502"/>
    <cellStyle name="常规 11" xfId="503"/>
    <cellStyle name="差_同德" xfId="504"/>
    <cellStyle name="好_行政公检法测算" xfId="505"/>
    <cellStyle name="差_2006年33甘肃" xfId="506"/>
    <cellStyle name="Accent4 - 60%" xfId="507"/>
    <cellStyle name="差_行政(燃修费)" xfId="508"/>
    <cellStyle name="差_行政(燃修费)_民生政策最低支出需求" xfId="509"/>
    <cellStyle name="差_行政(燃修费)_民生政策最低支出需求_财力性转移支付2010年预算参考数" xfId="510"/>
    <cellStyle name="差_行政(燃修费)_县市旗测算-新科目（含人口规模效应）_财力性转移支付2010年预算参考数" xfId="511"/>
    <cellStyle name="差_行政（人员）" xfId="512"/>
    <cellStyle name="差_行政（人员）_不含人员经费系数" xfId="513"/>
    <cellStyle name="差_行政（人员）_民生政策最低支出需求" xfId="514"/>
    <cellStyle name="差_丽江汇总" xfId="515"/>
    <cellStyle name="差_行政（人员）_民生政策最低支出需求_财力性转移支付2010年预算参考数" xfId="516"/>
    <cellStyle name="好_人员工资和公用经费_财力性转移支付2010年预算参考数" xfId="517"/>
    <cellStyle name="差_行政公检法测算" xfId="518"/>
    <cellStyle name="千位[0]_(人代会用)" xfId="519"/>
    <cellStyle name="好_20河南_财力性转移支付2010年预算参考数" xfId="520"/>
    <cellStyle name="差_行政公检法测算_财力性转移支付2010年预算参考数" xfId="521"/>
    <cellStyle name="常规 2 2" xfId="522"/>
    <cellStyle name="强调文字颜色 1 2" xfId="523"/>
    <cellStyle name="差_行政公检法测算_民生政策最低支出需求_财力性转移支付2010年预算参考数" xfId="524"/>
    <cellStyle name="标题 4 2" xfId="525"/>
    <cellStyle name="差_行政公检法测算_县市旗测算-新科目（含人口规模效应）_财力性转移支付2010年预算参考数" xfId="526"/>
    <cellStyle name="差_第五部分(才淼、饶永宏）" xfId="527"/>
    <cellStyle name="差_2006年水利统计指标统计表_财力性转移支付2010年预算参考数" xfId="528"/>
    <cellStyle name="差_一般预算支出口径剔除表" xfId="529"/>
    <cellStyle name="差_一般预算支出口径剔除表_财力性转移支付2010年预算参考数" xfId="530"/>
    <cellStyle name="差_云南省2008年转移支付测算——州市本级考核部分及政策性测算" xfId="531"/>
    <cellStyle name="差_汇总表提前告知区县" xfId="532"/>
    <cellStyle name="差_重点民生支出需求测算表社保（农村低保）081112" xfId="533"/>
    <cellStyle name="差_自行调整差异系数顺序_财力性转移支付2010年预算参考数" xfId="534"/>
    <cellStyle name="差_安徽 缺口县区测算(地方填报)1_财力性转移支付2010年预算参考数" xfId="535"/>
    <cellStyle name="常规 11 2" xfId="536"/>
    <cellStyle name="差_总人口" xfId="537"/>
    <cellStyle name="常规 10" xfId="538"/>
    <cellStyle name="常规 11_财力性转移支付2009年预算参考数" xfId="539"/>
    <cellStyle name="好_文体广播事业(按照总人口测算）—20080416_县市旗测算-新科目（含人口规模效应）_财力性转移支付2010年预算参考数" xfId="540"/>
    <cellStyle name="常规 12" xfId="541"/>
    <cellStyle name="常规 13" xfId="542"/>
    <cellStyle name="60% - Accent5" xfId="543"/>
    <cellStyle name="好_行政(燃修费)_县市旗测算-新科目（含人口规模效应）" xfId="544"/>
    <cellStyle name="常规 17" xfId="545"/>
    <cellStyle name="常规 22" xfId="546"/>
    <cellStyle name="常规 18" xfId="547"/>
    <cellStyle name="常规 23" xfId="548"/>
    <cellStyle name="差_市辖区测算-新科目（20080626）_不含人员经费系数_财力性转移支付2010年预算参考数" xfId="549"/>
    <cellStyle name="常规 2 2 2" xfId="550"/>
    <cellStyle name="常规 2 4" xfId="551"/>
    <cellStyle name="常规 2_004-2010年增消两税返还情况表" xfId="552"/>
    <cellStyle name="差_市辖区测算-新科目（20080626）_县市旗测算-新科目（含人口规模效应）_财力性转移支付2010年预算参考数" xfId="553"/>
    <cellStyle name="好_文体广播事业(按照总人口测算）—20080416_县市旗测算-新科目（含人口规模效应）" xfId="554"/>
    <cellStyle name="好_成本差异系数（含人口规模）" xfId="555"/>
    <cellStyle name="常规 26" xfId="556"/>
    <cellStyle name="常规 27" xfId="557"/>
    <cellStyle name="好_缺口县区测算(财政部标准)_财力性转移支付2010年预算参考数" xfId="558"/>
    <cellStyle name="常规 28" xfId="559"/>
    <cellStyle name="常规 3 2" xfId="560"/>
    <cellStyle name="好_市辖区测算20080510_不含人员经费系数" xfId="561"/>
    <cellStyle name="好_农林水和城市维护标准支出20080505－县区合计" xfId="562"/>
    <cellStyle name="常规 4 2" xfId="563"/>
    <cellStyle name="好_核定人数下发表" xfId="564"/>
    <cellStyle name="强调文字颜色 3 2" xfId="565"/>
    <cellStyle name="60% - Accent4" xfId="566"/>
    <cellStyle name="常规 6 2" xfId="567"/>
    <cellStyle name="千位分隔[0] 2" xfId="568"/>
    <cellStyle name="常规 7 2" xfId="569"/>
    <cellStyle name="好_测算结果_财力性转移支付2010年预算参考数" xfId="570"/>
    <cellStyle name="Neutral" xfId="571"/>
    <cellStyle name="好_2007一般预算支出口径剔除表" xfId="572"/>
    <cellStyle name="好_其他部门(按照总人口测算）—20080416_不含人员经费系数" xfId="573"/>
    <cellStyle name="差_汇总_财力性转移支付2010年预算参考数" xfId="574"/>
    <cellStyle name="常规 8" xfId="575"/>
    <cellStyle name="差_Book2_财力性转移支付2010年预算参考数" xfId="576"/>
    <cellStyle name="常规 9" xfId="577"/>
    <cellStyle name="好_汇总表" xfId="578"/>
    <cellStyle name="常规_附件 5 " xfId="579"/>
    <cellStyle name="好_行政(燃修费)_财力性转移支付2010年预算参考数" xfId="580"/>
    <cellStyle name="差_县市旗测算20080508_县市旗测算-新科目（含人口规模效应）_财力性转移支付2010年预算参考数" xfId="581"/>
    <cellStyle name="好 2" xfId="582"/>
    <cellStyle name="差_2006年34青海" xfId="583"/>
    <cellStyle name="好_00省级(打印)" xfId="584"/>
    <cellStyle name="好_03昭通" xfId="585"/>
    <cellStyle name="强调文字颜色 2 2" xfId="586"/>
    <cellStyle name="好_0502通海县" xfId="587"/>
    <cellStyle name="好_0605石屏县" xfId="588"/>
    <cellStyle name="好_1110洱源县" xfId="589"/>
    <cellStyle name="好_11大理_财力性转移支付2010年预算参考数" xfId="590"/>
    <cellStyle name="好_12滨州_财力性转移支付2010年预算参考数" xfId="591"/>
    <cellStyle name="40% - 强调文字颜色 1 2" xfId="592"/>
    <cellStyle name="好_14安徽" xfId="593"/>
    <cellStyle name="好_2" xfId="594"/>
    <cellStyle name="好_行政(燃修费)_民生政策最低支出需求_财力性转移支付2010年预算参考数" xfId="595"/>
    <cellStyle name="好_2_财力性转移支付2010年预算参考数" xfId="596"/>
    <cellStyle name="好_2006年22湖南_财力性转移支付2010年预算参考数" xfId="597"/>
    <cellStyle name="好_2006年28四川" xfId="598"/>
    <cellStyle name="好_2006年28四川_财力性转移支付2010年预算参考数" xfId="599"/>
    <cellStyle name="常规 25" xfId="600"/>
    <cellStyle name="千分位_ 白土" xfId="601"/>
    <cellStyle name="60% - Accent2" xfId="602"/>
    <cellStyle name="好_2006年30云南" xfId="603"/>
    <cellStyle name="好_2006年34青海" xfId="604"/>
    <cellStyle name="好_2006年34青海_财力性转移支付2010年预算参考数" xfId="605"/>
    <cellStyle name="好_07临沂" xfId="606"/>
    <cellStyle name="好_汇总表_财力性转移支付2010年预算参考数" xfId="607"/>
    <cellStyle name="好_行政(燃修费)_民生政策最低支出需求" xfId="608"/>
    <cellStyle name="好_2006年水利统计指标统计表" xfId="609"/>
    <cellStyle name="差_2008年支出调整" xfId="610"/>
    <cellStyle name="好_2007年收支情况及2008年收支预计表(汇总表)_财力性转移支付2010年预算参考数" xfId="611"/>
    <cellStyle name="好_2007一般预算支出口径剔除表_财力性转移支付2010年预算参考数" xfId="612"/>
    <cellStyle name="好_人员工资和公用经费3" xfId="613"/>
    <cellStyle name="好_2008计算资料（8月5）" xfId="614"/>
    <cellStyle name="好_2008年全省汇总收支计算表_财力性转移支付2010年预算参考数" xfId="615"/>
    <cellStyle name="好_2008年支出核定" xfId="616"/>
    <cellStyle name="好_2016年科目0114" xfId="617"/>
    <cellStyle name="好_2016人代会附表（2015-9-11）（姚局）-财经委" xfId="618"/>
    <cellStyle name="好_20河南" xfId="619"/>
    <cellStyle name="好_县区合并测算20080423(按照各省比重）_民生政策最低支出需求" xfId="620"/>
    <cellStyle name="Accent3" xfId="621"/>
    <cellStyle name="差_市辖区测算20080510_县市旗测算-新科目（含人口规模效应）_财力性转移支付2010年预算参考数" xfId="622"/>
    <cellStyle name="好_27重庆" xfId="623"/>
    <cellStyle name="好_市辖区测算-新科目（20080626）_县市旗测算-新科目（含人口规模效应）" xfId="624"/>
    <cellStyle name="好_27重庆_财力性转移支付2010年预算参考数" xfId="625"/>
    <cellStyle name="好_28四川" xfId="626"/>
    <cellStyle name="差_县区合并测算20080421_财力性转移支付2010年预算参考数" xfId="627"/>
    <cellStyle name="好_30云南" xfId="628"/>
    <cellStyle name="好_30云南_1" xfId="629"/>
    <cellStyle name="差_县区合并测算20080423(按照各省比重）_不含人员经费系数" xfId="630"/>
    <cellStyle name="好_34青海" xfId="631"/>
    <cellStyle name="Comma [0]" xfId="632"/>
    <cellStyle name="好_34青海_1" xfId="633"/>
    <cellStyle name="好_34青海_1_财力性转移支付2010年预算参考数" xfId="634"/>
    <cellStyle name="好_文体广播事业(按照总人口测算）—20080416_民生政策最低支出需求" xfId="635"/>
    <cellStyle name="好_34青海_财力性转移支付2010年预算参考数" xfId="636"/>
    <cellStyle name="好_5334_2006年迪庆县级财政报表附表" xfId="637"/>
    <cellStyle name="好_汇总-县级财政报表附表" xfId="638"/>
    <cellStyle name="好_Book1" xfId="639"/>
    <cellStyle name="好_Book2" xfId="640"/>
    <cellStyle name="好_gdp" xfId="641"/>
    <cellStyle name="好_M01-2(州市补助收入)" xfId="642"/>
    <cellStyle name="好_安徽 缺口县区测算(地方填报)1" xfId="643"/>
    <cellStyle name="好_安徽 缺口县区测算(地方填报)1_财力性转移支付2010年预算参考数" xfId="644"/>
    <cellStyle name="Heading 2" xfId="645"/>
    <cellStyle name="好_报表" xfId="646"/>
    <cellStyle name="好_不含人员经费系数" xfId="647"/>
    <cellStyle name="好_同德" xfId="648"/>
    <cellStyle name="好_2007年一般预算支出剔除_财力性转移支付2010年预算参考数" xfId="649"/>
    <cellStyle name="好_行政（人员）" xfId="650"/>
    <cellStyle name="好_不含人员经费系数_财力性转移支付2010年预算参考数" xfId="651"/>
    <cellStyle name="好_测算结果" xfId="652"/>
    <cellStyle name="差_行政(燃修费)_不含人员经费系数_财力性转移支付2010年预算参考数" xfId="653"/>
    <cellStyle name="好_测算结果汇总" xfId="654"/>
    <cellStyle name="好_县区合并测算20080421_民生政策最低支出需求_财力性转移支付2010年预算参考数" xfId="655"/>
    <cellStyle name="差_测算结果" xfId="656"/>
    <cellStyle name="好_行政（人员）_不含人员经费系数" xfId="657"/>
    <cellStyle name="好_测算结果汇总_财力性转移支付2010年预算参考数" xfId="658"/>
    <cellStyle name="差_2006年全省财力计算表（中央、决算）" xfId="659"/>
    <cellStyle name="好_成本差异系数" xfId="660"/>
    <cellStyle name="Accent2 - 40%" xfId="661"/>
    <cellStyle name="Percent [2]" xfId="662"/>
    <cellStyle name="好_第一部分：综合全" xfId="663"/>
    <cellStyle name="差_县市旗测算-新科目（20080626）_民生政策最低支出需求_财力性转移支付2010年预算参考数" xfId="664"/>
    <cellStyle name="好_分析缺口率" xfId="665"/>
    <cellStyle name="好_分析缺口率_财力性转移支付2010年预算参考数" xfId="666"/>
    <cellStyle name="好_分县成本差异系数" xfId="667"/>
    <cellStyle name="好_分县成本差异系数_不含人员经费系数" xfId="668"/>
    <cellStyle name="好_河南 缺口县区测算(地方填报)" xfId="669"/>
    <cellStyle name="霓付 [0]_ +Foil &amp; -FOIL &amp; PAPER" xfId="670"/>
    <cellStyle name="好_河南 缺口县区测算(地方填报)_财力性转移支付2010年预算参考数" xfId="671"/>
    <cellStyle name="百分比 2" xfId="672"/>
    <cellStyle name="好_卫生(按照总人口测算）—20080416_县市旗测算-新科目（含人口规模效应）" xfId="673"/>
    <cellStyle name="Normal_#10-Headcount" xfId="674"/>
    <cellStyle name="好_行政（人员）_不含人员经费系数_财力性转移支付2010年预算参考数" xfId="675"/>
    <cellStyle name="好_河南 缺口县区测算(地方填报白)" xfId="676"/>
    <cellStyle name="千位分隔 2" xfId="677"/>
    <cellStyle name="好_河南 缺口县区测算(地方填报白)_财力性转移支付2010年预算参考数" xfId="678"/>
    <cellStyle name="好_县市旗测算20080508_不含人员经费系数" xfId="679"/>
    <cellStyle name="差_2008年一般预算支出预计" xfId="680"/>
    <cellStyle name="好_核定人数下发表_财力性转移支付2010年预算参考数" xfId="681"/>
    <cellStyle name="好_汇总_财力性转移支付2010年预算参考数" xfId="682"/>
    <cellStyle name="好_0605石屏县_财力性转移支付2010年预算参考数" xfId="683"/>
    <cellStyle name="好_汇总表4" xfId="684"/>
    <cellStyle name="差_文体广播事业(按照总人口测算）—20080416_民生政策最低支出需求_财力性转移支付2010年预算参考数" xfId="685"/>
    <cellStyle name="好_汇总表4_财力性转移支付2010年预算参考数" xfId="686"/>
    <cellStyle name="好_汇总表提前告知区县" xfId="687"/>
    <cellStyle name="好_检验表" xfId="688"/>
    <cellStyle name="好_县区合并测算20080423(按照各省比重）_财力性转移支付2010年预算参考数" xfId="689"/>
    <cellStyle name="好_县区合并测算20080421" xfId="690"/>
    <cellStyle name="解释性文本 2" xfId="691"/>
    <cellStyle name="好_09黑龙江" xfId="692"/>
    <cellStyle name="钎霖_4岿角利" xfId="693"/>
    <cellStyle name="好_检验表（调整后）" xfId="694"/>
    <cellStyle name="好_教育(按照总人口测算）—20080416_不含人员经费系数" xfId="695"/>
    <cellStyle name="差_分县成本差异系数" xfId="696"/>
    <cellStyle name="好_云南省2008年转移支付测算——州市本级考核部分及政策性测算_财力性转移支付2010年预算参考数" xfId="697"/>
    <cellStyle name="好_教育(按照总人口测算）—20080416_不含人员经费系数_财力性转移支付2010年预算参考数" xfId="698"/>
    <cellStyle name="好_教育(按照总人口测算）—20080416_民生政策最低支出需求" xfId="699"/>
    <cellStyle name="Accent5 - 40%" xfId="700"/>
    <cellStyle name="好_教育(按照总人口测算）—20080416_县市旗测算-新科目（含人口规模效应）_财力性转移支付2010年预算参考数" xfId="701"/>
    <cellStyle name="好_丽江汇总" xfId="702"/>
    <cellStyle name="好_民生政策最低支出需求" xfId="703"/>
    <cellStyle name="好_民生政策最低支出需求_财力性转移支付2010年预算参考数" xfId="704"/>
    <cellStyle name="好_农林水和城市维护标准支出20080505－县区合计_财力性转移支付2010年预算参考数" xfId="705"/>
    <cellStyle name="好_县市旗测算20080508_县市旗测算-新科目（含人口规模效应）" xfId="706"/>
    <cellStyle name="Accent3 - 40%" xfId="707"/>
    <cellStyle name="好_农林水和城市维护标准支出20080505－县区合计_民生政策最低支出需求_财力性转移支付2010年预算参考数" xfId="708"/>
    <cellStyle name="好_其他部门(按照总人口测算）—20080416" xfId="709"/>
    <cellStyle name="好_一般预算支出口径剔除表" xfId="710"/>
    <cellStyle name="好_其他部门(按照总人口测算）—20080416_不含人员经费系数_财力性转移支付2010年预算参考数" xfId="711"/>
    <cellStyle name="好_其他部门(按照总人口测算）—20080416_财力性转移支付2010年预算参考数" xfId="712"/>
    <cellStyle name="好_其他部门(按照总人口测算）—20080416_民生政策最低支出需求_财力性转移支付2010年预算参考数" xfId="713"/>
    <cellStyle name="好_青海 缺口县区测算(地方填报)_财力性转移支付2010年预算参考数" xfId="714"/>
    <cellStyle name="好_缺口县区测算" xfId="715"/>
    <cellStyle name="好_缺口县区测算(按2007支出增长25%测算)" xfId="716"/>
    <cellStyle name="链接单元格 2" xfId="717"/>
    <cellStyle name="Explanatory Text" xfId="718"/>
    <cellStyle name="好_缺口县区测算(按2007支出增长25%测算)_财力性转移支付2010年预算参考数" xfId="719"/>
    <cellStyle name="常规 2 3" xfId="720"/>
    <cellStyle name="好_缺口县区测算(按核定人数)" xfId="721"/>
    <cellStyle name="好_缺口县区测算(按核定人数)_财力性转移支付2010年预算参考数" xfId="722"/>
    <cellStyle name="好_人员工资和公用经费" xfId="723"/>
    <cellStyle name="好_2008年支出调整" xfId="724"/>
    <cellStyle name="好_人员工资和公用经费2" xfId="725"/>
    <cellStyle name="好_人员工资和公用经费3_财力性转移支付2010年预算参考数" xfId="726"/>
    <cellStyle name="好_山东省民生支出标准" xfId="727"/>
    <cellStyle name="20% - Accent5" xfId="728"/>
    <cellStyle name="好_山东省民生支出标准_财力性转移支付2010年预算参考数" xfId="729"/>
    <cellStyle name="好_社保处下达区县2015年指标（第二批）" xfId="730"/>
    <cellStyle name="好_市辖区测算20080510" xfId="731"/>
    <cellStyle name="差_卫生部门" xfId="732"/>
    <cellStyle name="好_2008年支出调整_财力性转移支付2010年预算参考数" xfId="733"/>
    <cellStyle name="好_市辖区测算20080510_不含人员经费系数_财力性转移支付2010年预算参考数" xfId="734"/>
    <cellStyle name="差_青海 缺口县区测算(地方填报)_财力性转移支付2010年预算参考数" xfId="735"/>
    <cellStyle name="好_市辖区测算20080510_民生政策最低支出需求_财力性转移支付2010年预算参考数" xfId="736"/>
    <cellStyle name="好_市辖区测算-新科目（20080626）" xfId="737"/>
    <cellStyle name="好_市辖区测算-新科目（20080626）_不含人员经费系数_财力性转移支付2010年预算参考数" xfId="738"/>
    <cellStyle name="Accent5 - 20%" xfId="739"/>
    <cellStyle name="好_市辖区测算-新科目（20080626）_财力性转移支付2010年预算参考数" xfId="740"/>
    <cellStyle name="好_市辖区测算-新科目（20080626）_民生政策最低支出需求" xfId="741"/>
    <cellStyle name="好_市辖区测算-新科目（20080626）_县市旗测算-新科目（含人口规模效应）_财力性转移支付2010年预算参考数" xfId="742"/>
    <cellStyle name="差_市辖区测算20080510_民生政策最低支出需求_财力性转移支付2010年预算参考数" xfId="743"/>
    <cellStyle name="好_数据--基础数据--预算组--2015年人代会预算部分--2015.01.20--人代会前第6稿--按姚局意见改--调市级项级明细" xfId="744"/>
    <cellStyle name="差_市辖区测算-新科目（20080626）_民生政策最低支出需求" xfId="745"/>
    <cellStyle name="差_22湖南_财力性转移支付2010年预算参考数" xfId="746"/>
    <cellStyle name="好_数据--基础数据--预算组--2015年人代会预算部分--2015.01.20--人代会前第6稿--按姚局意见改--调市级项级明细_区县政府预算公开整改--表" xfId="747"/>
    <cellStyle name="好_市辖区测算20080510_财力性转移支付2010年预算参考数" xfId="748"/>
    <cellStyle name="好_县区合并测算20080421_不含人员经费系数" xfId="749"/>
    <cellStyle name="好_县市旗测算-新科目（20080626）_县市旗测算-新科目（含人口规模效应）" xfId="750"/>
    <cellStyle name="好_12滨州" xfId="751"/>
    <cellStyle name="好_危改资金测算" xfId="752"/>
    <cellStyle name="好_危改资金测算_财力性转移支付2010年预算参考数" xfId="753"/>
    <cellStyle name="好_卫生(按照总人口测算）—20080416_不含人员经费系数" xfId="754"/>
    <cellStyle name="好_县区合并测算20080423(按照各省比重）" xfId="755"/>
    <cellStyle name="好_2015年社会保险基金预算草案表样（报人大）" xfId="756"/>
    <cellStyle name="好_卫生(按照总人口测算）—20080416_不含人员经费系数_财力性转移支付2010年预算参考数" xfId="757"/>
    <cellStyle name="好_卫生(按照总人口测算）—20080416_财力性转移支付2010年预算参考数" xfId="758"/>
    <cellStyle name="好_行政公检法测算_县市旗测算-新科目（含人口规模效应）_财力性转移支付2010年预算参考数" xfId="759"/>
    <cellStyle name="差_县市旗测算-新科目（20080626）_财力性转移支付2010年预算参考数" xfId="760"/>
    <cellStyle name="好_卫生(按照总人口测算）—20080416_民生政策最低支出需求" xfId="761"/>
    <cellStyle name="差_市辖区测算20080510_民生政策最低支出需求" xfId="762"/>
    <cellStyle name="差_5334_2006年迪庆县级财政报表附表" xfId="763"/>
    <cellStyle name="好_卫生(按照总人口测算）—20080416_民生政策最低支出需求_财力性转移支付2010年预算参考数" xfId="764"/>
    <cellStyle name="好_卫生(按照总人口测算）—20080416_县市旗测算-新科目（含人口规模效应）_财力性转移支付2010年预算参考数" xfId="765"/>
    <cellStyle name="好_卫生部门" xfId="766"/>
    <cellStyle name="好_卫生部门_财力性转移支付2010年预算参考数" xfId="767"/>
    <cellStyle name="好_缺口县区测算_财力性转移支付2010年预算参考数" xfId="768"/>
    <cellStyle name="好_文体广播部门" xfId="769"/>
    <cellStyle name="好_文体广播事业(按照总人口测算）—20080416" xfId="770"/>
    <cellStyle name="百分比 3" xfId="771"/>
    <cellStyle name="好_文体广播事业(按照总人口测算）—20080416_不含人员经费系数_财力性转移支付2010年预算参考数" xfId="772"/>
    <cellStyle name="好_文体广播事业(按照总人口测算）—20080416_财力性转移支付2010年预算参考数" xfId="773"/>
    <cellStyle name="好_县区合并测算20080421_财力性转移支付2010年预算参考数" xfId="774"/>
    <cellStyle name="Heading 1" xfId="775"/>
    <cellStyle name="好_县区合并测算20080421_县市旗测算-新科目（含人口规模效应）_财力性转移支付2010年预算参考数" xfId="776"/>
    <cellStyle name="差_行政公检法测算_民生政策最低支出需求" xfId="777"/>
    <cellStyle name="好_县区合并测算20080423(按照各省比重）_不含人员经费系数" xfId="778"/>
    <cellStyle name="好_县市旗测算20080508_民生政策最低支出需求" xfId="779"/>
    <cellStyle name="好_县市旗测算20080508_县市旗测算-新科目（含人口规模效应）_财力性转移支付2010年预算参考数" xfId="780"/>
    <cellStyle name="好_县市旗测算-新科目（20080626）" xfId="781"/>
    <cellStyle name="好_县市旗测算-新科目（20080626）_不含人员经费系数" xfId="782"/>
    <cellStyle name="好_县市旗测算-新科目（20080626）_不含人员经费系数_财力性转移支付2010年预算参考数" xfId="783"/>
    <cellStyle name="常规 5 2" xfId="784"/>
    <cellStyle name="好_分县成本差异系数_不含人员经费系数_财力性转移支付2010年预算参考数" xfId="785"/>
    <cellStyle name="好_县市旗测算-新科目（20080626）_民生政策最低支出需求_财力性转移支付2010年预算参考数" xfId="786"/>
    <cellStyle name="好_第五部分(才淼、饶永宏）" xfId="787"/>
    <cellStyle name="好_一般预算支出口径剔除表_财力性转移支付2010年预算参考数" xfId="788"/>
    <cellStyle name="千位分隔 4" xfId="789"/>
    <cellStyle name="好_县市旗测算-新科目（20080626）_县市旗测算-新科目（含人口规模效应）_财力性转移支付2010年预算参考数" xfId="790"/>
    <cellStyle name="好_县市旗测算-新科目（20080627）_不含人员经费系数_财力性转移支付2010年预算参考数" xfId="791"/>
    <cellStyle name="差_27重庆" xfId="792"/>
    <cellStyle name="好_县市旗测算-新科目（20080627）_县市旗测算-新科目（含人口规模效应）_财力性转移支付2010年预算参考数" xfId="793"/>
    <cellStyle name="好_行政(燃修费)" xfId="794"/>
    <cellStyle name="好_行政(燃修费)_不含人员经费系数_财力性转移支付2010年预算参考数" xfId="795"/>
    <cellStyle name="差_文体广播事业(按照总人口测算）—20080416_不含人员经费系数_财力性转移支付2010年预算参考数" xfId="796"/>
    <cellStyle name="好_行政(燃修费)_县市旗测算-新科目（含人口规模效应）_财力性转移支付2010年预算参考数" xfId="797"/>
    <cellStyle name="好_行政（人员）_财力性转移支付2010年预算参考数" xfId="798"/>
    <cellStyle name="好_行政（人员）_民生政策最低支出需求" xfId="799"/>
    <cellStyle name="好_行政（人员）_县市旗测算-新科目（含人口规模效应）_财力性转移支付2010年预算参考数" xfId="800"/>
    <cellStyle name="好_行政公检法测算_不含人员经费系数" xfId="801"/>
    <cellStyle name="40% - Accent6" xfId="802"/>
    <cellStyle name="好_行政公检法测算_财力性转移支付2010年预算参考数" xfId="803"/>
    <cellStyle name="好_行政公检法测算_民生政策最低支出需求_财力性转移支付2010年预算参考数" xfId="804"/>
    <cellStyle name="好_云南 缺口县区测算(地方填报)" xfId="805"/>
    <cellStyle name="好_云南 缺口县区测算(地方填报)_财力性转移支付2010年预算参考数" xfId="806"/>
    <cellStyle name="好_重点民生支出需求测算表社保（农村低保）081112" xfId="807"/>
    <cellStyle name="好_自行调整差异系数顺序" xfId="808"/>
    <cellStyle name="40% - Accent1" xfId="809"/>
    <cellStyle name="好_自行调整差异系数顺序_财力性转移支付2010年预算参考数" xfId="810"/>
    <cellStyle name="好_总人口_财力性转移支付2010年预算参考数" xfId="811"/>
    <cellStyle name="后继超级链接" xfId="812"/>
    <cellStyle name="好_30云南_1_财力性转移支付2010年预算参考数" xfId="813"/>
    <cellStyle name="后继超链接" xfId="814"/>
    <cellStyle name="汇总 2" xfId="815"/>
    <cellStyle name="计算 2" xfId="816"/>
    <cellStyle name="好_教育(按照总人口测算）—20080416_财力性转移支付2010年预算参考数" xfId="817"/>
    <cellStyle name="检查单元格 2" xfId="818"/>
    <cellStyle name="差_12滨州_财力性转移支付2010年预算参考数" xfId="819"/>
    <cellStyle name="警告文本 2" xfId="820"/>
    <cellStyle name="好_2006年33甘肃" xfId="821"/>
    <cellStyle name="霓付_ +Foil &amp; -FOIL &amp; PAPER" xfId="822"/>
    <cellStyle name="烹拳 [0]_ +Foil &amp; -FOIL &amp; PAPER" xfId="823"/>
    <cellStyle name="差_汇总表4_财力性转移支付2010年预算参考数" xfId="824"/>
    <cellStyle name="烹拳_ +Foil &amp; -FOIL &amp; PAPER" xfId="825"/>
    <cellStyle name="Warning Text" xfId="826"/>
    <cellStyle name="普通_ 白土" xfId="827"/>
    <cellStyle name="千分位[0]_ 白土" xfId="828"/>
    <cellStyle name="千位分隔 3" xfId="829"/>
    <cellStyle name="好_县区合并测算20080423(按照各省比重）_县市旗测算-新科目（含人口规模效应）" xfId="830"/>
    <cellStyle name="千位分隔[0] 3" xfId="831"/>
    <cellStyle name="强调 1" xfId="832"/>
    <cellStyle name="好_城建部门" xfId="833"/>
    <cellStyle name="货币 2" xfId="834"/>
    <cellStyle name="强调 2" xfId="835"/>
    <cellStyle name="差_人员工资和公用经费2_财力性转移支付2010年预算参考数" xfId="836"/>
    <cellStyle name="强调 3" xfId="8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66675</xdr:rowOff>
    </xdr:to>
    <xdr:sp>
      <xdr:nvSpPr>
        <xdr:cNvPr id="42000" name="Text Box 1"/>
        <xdr:cNvSpPr txBox="1">
          <a:spLocks noChangeArrowheads="1"/>
        </xdr:cNvSpPr>
      </xdr:nvSpPr>
      <xdr:spPr>
        <a:xfrm>
          <a:off x="1701800" y="5113020"/>
          <a:ext cx="5715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5&#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期数据 (合并)"/>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refreshError="1"/>
      <sheetData sheetId="1" refreshError="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refreshError="1"/>
      <sheetData sheetId="1" refreshError="1"/>
      <sheetData sheetId="2" refreshError="1"/>
      <sheetData sheetId="3">
        <row r="2">
          <cell r="C2" t="str">
            <v>项目名称</v>
          </cell>
          <cell r="D2" t="str">
            <v>年初预算金额</v>
          </cell>
          <cell r="E2" t="str">
            <v>截至目前调整预算数</v>
          </cell>
          <cell r="F2" t="str">
            <v>系统导出预算数</v>
          </cell>
          <cell r="G2" t="str">
            <v>是否不同</v>
          </cell>
          <cell r="H2" t="str">
            <v>本次申请预算金额</v>
          </cell>
        </row>
        <row r="3">
          <cell r="D3">
            <v>4674452</v>
          </cell>
          <cell r="E3">
            <v>949452</v>
          </cell>
          <cell r="F3">
            <v>949452</v>
          </cell>
          <cell r="G3">
            <v>0</v>
          </cell>
          <cell r="H3">
            <v>3387858</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4674452</v>
          </cell>
          <cell r="E74">
            <v>949452</v>
          </cell>
          <cell r="F74">
            <v>949452</v>
          </cell>
          <cell r="G74">
            <v>0</v>
          </cell>
          <cell r="H74">
            <v>3387858</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topLeftCell="B20" workbookViewId="0">
      <selection activeCell="A1" sqref="A1"/>
    </sheetView>
  </sheetViews>
  <sheetFormatPr defaultColWidth="9.33333333333333" defaultRowHeight="10.8"/>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11" workbookViewId="0">
      <selection activeCell="C18" sqref="C18"/>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6" width="9" customWidth="1"/>
    <col min="157" max="249" width="9.16666666666667" customWidth="1"/>
  </cols>
  <sheetData>
    <row r="1" s="142" customFormat="1" ht="24" customHeight="1" spans="1:1">
      <c r="A1" s="143" t="s">
        <v>0</v>
      </c>
    </row>
    <row r="2" ht="42" customHeight="1" spans="1:249">
      <c r="A2" s="53" t="s">
        <v>1</v>
      </c>
      <c r="B2" s="53"/>
      <c r="C2" s="53"/>
      <c r="D2" s="53"/>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row>
    <row r="3" ht="24" customHeight="1" spans="1:249">
      <c r="A3" s="54" t="s">
        <v>2</v>
      </c>
      <c r="B3" s="49"/>
      <c r="C3" s="49"/>
      <c r="D3" s="49" t="s">
        <v>3</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row>
    <row r="4" ht="37.15" customHeight="1" spans="1:249">
      <c r="A4" s="55" t="s">
        <v>4</v>
      </c>
      <c r="B4" s="55"/>
      <c r="C4" s="55" t="s">
        <v>5</v>
      </c>
      <c r="D4" s="55"/>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row>
    <row r="5" ht="37.15" customHeight="1" spans="1:249">
      <c r="A5" s="55" t="s">
        <v>6</v>
      </c>
      <c r="B5" s="101" t="s">
        <v>7</v>
      </c>
      <c r="C5" s="55" t="s">
        <v>6</v>
      </c>
      <c r="D5" s="101" t="s">
        <v>7</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row>
    <row r="6" ht="30" customHeight="1" spans="1:249">
      <c r="A6" s="144" t="s">
        <v>8</v>
      </c>
      <c r="B6" s="102">
        <f>'4'!B7</f>
        <v>1668.465277</v>
      </c>
      <c r="C6" s="103" t="s">
        <v>9</v>
      </c>
      <c r="D6" s="102">
        <f>'4'!D6</f>
        <v>1668.465277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row>
    <row r="7" ht="30" customHeight="1" spans="1:249">
      <c r="A7" s="144" t="s">
        <v>10</v>
      </c>
      <c r="B7" s="102"/>
      <c r="C7" s="103" t="s">
        <v>11</v>
      </c>
      <c r="D7" s="102">
        <f>'4'!D7</f>
        <v>0</v>
      </c>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row>
    <row r="8" ht="30" customHeight="1" spans="1:249">
      <c r="A8" s="144" t="s">
        <v>12</v>
      </c>
      <c r="B8" s="102"/>
      <c r="C8" s="103" t="s">
        <v>13</v>
      </c>
      <c r="D8" s="102">
        <f>'4'!D8</f>
        <v>0</v>
      </c>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row>
    <row r="9" ht="30" customHeight="1" spans="1:249">
      <c r="A9" s="145" t="s">
        <v>14</v>
      </c>
      <c r="B9" s="102"/>
      <c r="C9" s="103" t="s">
        <v>15</v>
      </c>
      <c r="D9" s="102">
        <f>'4'!D9</f>
        <v>0</v>
      </c>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row>
    <row r="10" ht="30" customHeight="1" spans="1:249">
      <c r="A10" s="145" t="s">
        <v>16</v>
      </c>
      <c r="B10" s="102"/>
      <c r="C10" s="103" t="s">
        <v>17</v>
      </c>
      <c r="D10" s="102">
        <f>'4'!D10</f>
        <v>0</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row>
    <row r="11" ht="30" customHeight="1" spans="1:249">
      <c r="A11" s="145" t="s">
        <v>18</v>
      </c>
      <c r="B11" s="102"/>
      <c r="C11" s="97" t="s">
        <v>19</v>
      </c>
      <c r="D11" s="102">
        <f>'4'!D11</f>
        <v>0</v>
      </c>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row>
    <row r="12" ht="30" customHeight="1" spans="1:249">
      <c r="A12" s="144" t="s">
        <v>20</v>
      </c>
      <c r="B12" s="102"/>
      <c r="C12" s="103" t="s">
        <v>21</v>
      </c>
      <c r="D12" s="102">
        <f>'4'!D12</f>
        <v>0</v>
      </c>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row>
    <row r="13" ht="30" customHeight="1" spans="1:249">
      <c r="A13" s="144" t="s">
        <v>22</v>
      </c>
      <c r="B13" s="146"/>
      <c r="C13" s="103" t="s">
        <v>23</v>
      </c>
      <c r="D13" s="102">
        <f>'4'!D13</f>
        <v>0</v>
      </c>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row>
    <row r="14" ht="30" customHeight="1" spans="1:249">
      <c r="A14" s="144" t="s">
        <v>24</v>
      </c>
      <c r="B14" s="146"/>
      <c r="C14" s="103" t="s">
        <v>25</v>
      </c>
      <c r="D14" s="102">
        <f>'4'!D14</f>
        <v>0</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row>
    <row r="15" ht="30" customHeight="1" spans="1:249">
      <c r="A15" s="144"/>
      <c r="B15" s="146"/>
      <c r="C15" s="103" t="s">
        <v>26</v>
      </c>
      <c r="D15" s="102">
        <f>'4'!D15</f>
        <v>0</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row>
    <row r="16" ht="30" customHeight="1" spans="1:249">
      <c r="A16" s="144"/>
      <c r="B16" s="146"/>
      <c r="C16" s="103" t="s">
        <v>27</v>
      </c>
      <c r="D16" s="102">
        <f>'4'!D16</f>
        <v>0</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row>
    <row r="17" ht="30" customHeight="1" spans="1:249">
      <c r="A17" s="144"/>
      <c r="B17" s="146"/>
      <c r="C17" s="103" t="s">
        <v>28</v>
      </c>
      <c r="D17" s="102">
        <f>'4'!D17</f>
        <v>0</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row>
    <row r="18" ht="30" customHeight="1" spans="1:249">
      <c r="A18" s="144"/>
      <c r="B18" s="102"/>
      <c r="C18" s="103" t="s">
        <v>29</v>
      </c>
      <c r="D18" s="102">
        <f>'4'!D18</f>
        <v>0</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row>
    <row r="19" ht="30" customHeight="1" spans="1:249">
      <c r="A19" s="144"/>
      <c r="B19" s="102"/>
      <c r="C19" s="103" t="s">
        <v>30</v>
      </c>
      <c r="D19" s="102">
        <f>'4'!D19</f>
        <v>0</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row>
    <row r="20" ht="30" customHeight="1" spans="1:249">
      <c r="A20" s="144"/>
      <c r="B20" s="102"/>
      <c r="C20" s="103" t="s">
        <v>31</v>
      </c>
      <c r="D20" s="102">
        <f>'4'!D20</f>
        <v>0</v>
      </c>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row>
    <row r="21" ht="30" customHeight="1" spans="1:249">
      <c r="A21" s="65"/>
      <c r="B21" s="102"/>
      <c r="C21" s="103" t="s">
        <v>32</v>
      </c>
      <c r="D21" s="102">
        <f>'4'!D21</f>
        <v>0</v>
      </c>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row>
    <row r="22" ht="30" customHeight="1" spans="1:249">
      <c r="A22" s="65"/>
      <c r="B22" s="102"/>
      <c r="C22" s="108" t="s">
        <v>33</v>
      </c>
      <c r="D22" s="102">
        <f>'4'!D22</f>
        <v>0</v>
      </c>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row>
    <row r="23" ht="30" customHeight="1" spans="1:249">
      <c r="A23" s="65"/>
      <c r="B23" s="102"/>
      <c r="C23" s="108" t="s">
        <v>34</v>
      </c>
      <c r="D23" s="102">
        <f>'4'!D23</f>
        <v>0</v>
      </c>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row>
    <row r="24" ht="30" customHeight="1" spans="1:249">
      <c r="A24" s="65"/>
      <c r="B24" s="102"/>
      <c r="C24" s="108" t="s">
        <v>35</v>
      </c>
      <c r="D24" s="102">
        <f>'4'!D24</f>
        <v>0</v>
      </c>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row>
    <row r="25" ht="31.15" customHeight="1" spans="1:249">
      <c r="A25" s="65"/>
      <c r="B25" s="102"/>
      <c r="C25" s="108" t="s">
        <v>36</v>
      </c>
      <c r="D25" s="102">
        <f>'4'!D25</f>
        <v>0</v>
      </c>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row>
    <row r="26" ht="31.15" customHeight="1" spans="1:249">
      <c r="A26" s="65"/>
      <c r="B26" s="102"/>
      <c r="C26" s="108" t="s">
        <v>37</v>
      </c>
      <c r="D26" s="102">
        <f>'4'!D26</f>
        <v>0</v>
      </c>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row>
    <row r="27" ht="31.15" customHeight="1" spans="1:249">
      <c r="A27" s="65"/>
      <c r="B27" s="102"/>
      <c r="C27" s="108" t="s">
        <v>38</v>
      </c>
      <c r="D27" s="102">
        <f>'4'!D27</f>
        <v>0</v>
      </c>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row>
    <row r="28" ht="30" customHeight="1" spans="1:249">
      <c r="A28" s="87" t="s">
        <v>39</v>
      </c>
      <c r="B28" s="102">
        <f>SUM(B6:B14)</f>
        <v>1668.465277</v>
      </c>
      <c r="C28" s="87" t="s">
        <v>40</v>
      </c>
      <c r="D28" s="102">
        <f>'4'!D31</f>
        <v>1668.465277</v>
      </c>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row>
    <row r="29" ht="30" customHeight="1" spans="1:249">
      <c r="A29" s="144" t="s">
        <v>41</v>
      </c>
      <c r="B29" s="102"/>
      <c r="C29" s="103" t="s">
        <v>42</v>
      </c>
      <c r="D29" s="10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row>
    <row r="30" ht="30" customHeight="1" spans="1:249">
      <c r="A30" s="87" t="s">
        <v>43</v>
      </c>
      <c r="B30" s="102">
        <f>B28</f>
        <v>1668.465277</v>
      </c>
      <c r="C30" s="87" t="s">
        <v>44</v>
      </c>
      <c r="D30" s="102">
        <f>D28+D29</f>
        <v>1668.465277</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row>
    <row r="31" ht="27" customHeight="1" spans="1:249">
      <c r="A31" s="66" t="s">
        <v>45</v>
      </c>
      <c r="B31" s="111"/>
      <c r="C31" s="112"/>
      <c r="D31" s="113"/>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row>
    <row r="32" ht="27.75" customHeight="1" spans="1:249">
      <c r="A32" s="114"/>
      <c r="B32" s="115"/>
      <c r="C32" s="114"/>
      <c r="D32" s="115"/>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row>
    <row r="33" ht="27.75" customHeight="1" spans="1:249">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row>
    <row r="34" ht="27.75" customHeight="1" spans="1:249">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row>
    <row r="35" ht="27.75" customHeight="1" spans="1:249">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row>
    <row r="36" ht="27.75" customHeight="1" spans="1:249">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2"/>
  <sheetViews>
    <sheetView showGridLines="0" showZeros="0" view="pageBreakPreview" zoomScaleNormal="115" workbookViewId="0">
      <selection activeCell="E8" sqref="E8"/>
    </sheetView>
  </sheetViews>
  <sheetFormatPr defaultColWidth="9.16666666666667" defaultRowHeight="27.75" customHeight="1"/>
  <cols>
    <col min="1" max="1" width="10.8333333333333" style="124" customWidth="1"/>
    <col min="2" max="2" width="20.5" style="124" customWidth="1"/>
    <col min="3" max="4" width="12.8333333333333" style="124" customWidth="1"/>
    <col min="5" max="5" width="13.1666666666667" style="124" customWidth="1"/>
    <col min="6" max="11" width="8.83333333333333" style="124" customWidth="1"/>
    <col min="12" max="13" width="8.83333333333333" style="114" customWidth="1"/>
    <col min="14" max="19" width="8.83333333333333" style="124" customWidth="1"/>
    <col min="20" max="251" width="9" style="114" customWidth="1"/>
    <col min="252" max="252" width="9.16666666666667" customWidth="1"/>
  </cols>
  <sheetData>
    <row r="1" s="117" customFormat="1" ht="27" customHeight="1" spans="1:19">
      <c r="A1" s="52" t="s">
        <v>46</v>
      </c>
      <c r="B1" s="52"/>
      <c r="C1" s="52"/>
      <c r="D1" s="52"/>
      <c r="E1" s="125"/>
      <c r="F1" s="125"/>
      <c r="G1" s="125"/>
      <c r="H1" s="125"/>
      <c r="I1" s="125"/>
      <c r="J1" s="125"/>
      <c r="K1" s="125"/>
      <c r="L1" s="125"/>
      <c r="N1" s="125"/>
      <c r="O1" s="125"/>
      <c r="P1" s="125"/>
      <c r="Q1" s="125"/>
      <c r="R1" s="125"/>
      <c r="S1" s="125"/>
    </row>
    <row r="2" s="99" customFormat="1" ht="40.5" customHeight="1" spans="1:19">
      <c r="A2" s="126" t="s">
        <v>47</v>
      </c>
      <c r="B2" s="126"/>
      <c r="C2" s="126"/>
      <c r="D2" s="126"/>
      <c r="E2" s="126"/>
      <c r="F2" s="126"/>
      <c r="G2" s="126"/>
      <c r="H2" s="126"/>
      <c r="I2" s="126"/>
      <c r="J2" s="126"/>
      <c r="K2" s="126"/>
      <c r="L2" s="126"/>
      <c r="M2" s="126"/>
      <c r="N2" s="126"/>
      <c r="O2" s="126"/>
      <c r="P2" s="126"/>
      <c r="Q2" s="126"/>
      <c r="R2" s="126"/>
      <c r="S2" s="126"/>
    </row>
    <row r="3" s="99" customFormat="1" ht="12.75" customHeight="1" spans="1:19">
      <c r="A3" s="126"/>
      <c r="B3" s="126"/>
      <c r="C3" s="126"/>
      <c r="D3" s="126"/>
      <c r="E3" s="126"/>
      <c r="F3" s="126"/>
      <c r="G3" s="126"/>
      <c r="H3" s="126"/>
      <c r="I3" s="126"/>
      <c r="J3" s="126"/>
      <c r="K3" s="126"/>
      <c r="L3" s="126"/>
      <c r="M3" s="126"/>
      <c r="N3" s="126"/>
      <c r="O3" s="126"/>
      <c r="P3" s="126"/>
      <c r="Q3" s="126"/>
      <c r="R3" s="126"/>
      <c r="S3" s="126"/>
    </row>
    <row r="4" s="49" customFormat="1" ht="22.15" customHeight="1" spans="1:19">
      <c r="A4" s="127" t="s">
        <v>2</v>
      </c>
      <c r="B4" s="128"/>
      <c r="C4" s="128"/>
      <c r="D4" s="128"/>
      <c r="E4" s="128"/>
      <c r="F4" s="128"/>
      <c r="G4" s="128"/>
      <c r="H4" s="128"/>
      <c r="I4" s="128"/>
      <c r="J4" s="128"/>
      <c r="K4" s="128"/>
      <c r="L4" s="128"/>
      <c r="N4" s="128"/>
      <c r="O4" s="128"/>
      <c r="P4" s="128"/>
      <c r="Q4" s="128"/>
      <c r="R4" s="128"/>
      <c r="S4" s="128" t="s">
        <v>3</v>
      </c>
    </row>
    <row r="5" s="123" customFormat="1" ht="29.85" customHeight="1" spans="1:19">
      <c r="A5" s="129" t="s">
        <v>48</v>
      </c>
      <c r="B5" s="129" t="s">
        <v>49</v>
      </c>
      <c r="C5" s="130" t="s">
        <v>50</v>
      </c>
      <c r="D5" s="131" t="s">
        <v>51</v>
      </c>
      <c r="E5" s="131"/>
      <c r="F5" s="131"/>
      <c r="G5" s="131"/>
      <c r="H5" s="131"/>
      <c r="I5" s="131"/>
      <c r="J5" s="131"/>
      <c r="K5" s="131"/>
      <c r="L5" s="131"/>
      <c r="M5" s="131"/>
      <c r="N5" s="129" t="s">
        <v>41</v>
      </c>
      <c r="O5" s="129"/>
      <c r="P5" s="129"/>
      <c r="Q5" s="129"/>
      <c r="R5" s="129"/>
      <c r="S5" s="129"/>
    </row>
    <row r="6" s="123" customFormat="1" ht="29.85" customHeight="1" spans="1:19">
      <c r="A6" s="129"/>
      <c r="B6" s="129"/>
      <c r="C6" s="132"/>
      <c r="D6" s="129" t="s">
        <v>52</v>
      </c>
      <c r="E6" s="133" t="s">
        <v>53</v>
      </c>
      <c r="F6" s="133" t="s">
        <v>54</v>
      </c>
      <c r="G6" s="133" t="s">
        <v>55</v>
      </c>
      <c r="H6" s="133" t="s">
        <v>56</v>
      </c>
      <c r="I6" s="133" t="s">
        <v>57</v>
      </c>
      <c r="J6" s="133" t="s">
        <v>58</v>
      </c>
      <c r="K6" s="133" t="s">
        <v>59</v>
      </c>
      <c r="L6" s="133" t="s">
        <v>60</v>
      </c>
      <c r="M6" s="133" t="s">
        <v>61</v>
      </c>
      <c r="N6" s="130" t="s">
        <v>52</v>
      </c>
      <c r="O6" s="129" t="s">
        <v>53</v>
      </c>
      <c r="P6" s="129" t="s">
        <v>54</v>
      </c>
      <c r="Q6" s="129" t="s">
        <v>62</v>
      </c>
      <c r="R6" s="140" t="s">
        <v>56</v>
      </c>
      <c r="S6" s="141" t="s">
        <v>63</v>
      </c>
    </row>
    <row r="7" s="50" customFormat="1" ht="33.75" customHeight="1" spans="1:251">
      <c r="A7" s="134">
        <v>355</v>
      </c>
      <c r="B7" s="134" t="s">
        <v>64</v>
      </c>
      <c r="C7" s="90">
        <f>D7+N7</f>
        <v>1668.465277</v>
      </c>
      <c r="D7" s="90">
        <f>SUM(E7:M7)</f>
        <v>1668.465277</v>
      </c>
      <c r="E7" s="90">
        <f>'4'!B7</f>
        <v>1668.465277</v>
      </c>
      <c r="F7" s="134"/>
      <c r="G7" s="134"/>
      <c r="H7" s="134"/>
      <c r="I7" s="134"/>
      <c r="J7" s="134"/>
      <c r="K7" s="134"/>
      <c r="L7" s="134"/>
      <c r="M7" s="134"/>
      <c r="N7" s="134"/>
      <c r="O7" s="138"/>
      <c r="P7" s="138"/>
      <c r="Q7" s="138"/>
      <c r="R7" s="138"/>
      <c r="S7" s="138"/>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100" customFormat="1" ht="33.75" customHeight="1" spans="1:251">
      <c r="A8" s="61"/>
      <c r="B8" s="135"/>
      <c r="C8" s="61"/>
      <c r="D8" s="61"/>
      <c r="E8" s="61"/>
      <c r="F8" s="61"/>
      <c r="G8" s="61"/>
      <c r="H8" s="61"/>
      <c r="I8" s="61"/>
      <c r="J8" s="61"/>
      <c r="K8" s="61"/>
      <c r="L8" s="61"/>
      <c r="M8" s="61"/>
      <c r="N8" s="61"/>
      <c r="O8" s="61"/>
      <c r="P8" s="61"/>
      <c r="Q8" s="61"/>
      <c r="R8" s="61"/>
      <c r="S8" s="61"/>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row>
    <row r="9" s="50" customFormat="1" ht="33.75" customHeight="1" spans="1:19">
      <c r="A9" s="64"/>
      <c r="B9" s="135"/>
      <c r="C9" s="64"/>
      <c r="D9" s="64"/>
      <c r="E9" s="61"/>
      <c r="F9" s="61"/>
      <c r="G9" s="61"/>
      <c r="H9" s="61"/>
      <c r="I9" s="61"/>
      <c r="J9" s="61"/>
      <c r="K9" s="61"/>
      <c r="L9" s="61"/>
      <c r="M9" s="61"/>
      <c r="N9" s="61"/>
      <c r="O9" s="61"/>
      <c r="P9" s="61"/>
      <c r="Q9" s="61"/>
      <c r="R9" s="61"/>
      <c r="S9" s="61"/>
    </row>
    <row r="10" s="50" customFormat="1" ht="33.75" customHeight="1" spans="1:20">
      <c r="A10" s="61"/>
      <c r="B10" s="135"/>
      <c r="C10" s="61"/>
      <c r="D10" s="61"/>
      <c r="E10" s="61"/>
      <c r="F10" s="61"/>
      <c r="G10" s="61"/>
      <c r="H10" s="61"/>
      <c r="I10" s="61"/>
      <c r="J10" s="61"/>
      <c r="K10" s="61"/>
      <c r="L10" s="61"/>
      <c r="M10" s="61"/>
      <c r="N10" s="61"/>
      <c r="O10" s="61"/>
      <c r="P10" s="61"/>
      <c r="Q10" s="61"/>
      <c r="R10" s="61"/>
      <c r="S10" s="61"/>
      <c r="T10" s="100"/>
    </row>
    <row r="11" s="50" customFormat="1" ht="33.75" customHeight="1" spans="1:20">
      <c r="A11" s="61"/>
      <c r="B11" s="135"/>
      <c r="C11" s="61"/>
      <c r="D11" s="61"/>
      <c r="E11" s="61"/>
      <c r="F11" s="61"/>
      <c r="G11" s="61"/>
      <c r="H11" s="61"/>
      <c r="I11" s="61"/>
      <c r="J11" s="61"/>
      <c r="K11" s="61"/>
      <c r="L11" s="61"/>
      <c r="M11" s="61"/>
      <c r="N11" s="61"/>
      <c r="O11" s="61"/>
      <c r="P11" s="61"/>
      <c r="Q11" s="61"/>
      <c r="R11" s="61"/>
      <c r="S11" s="61"/>
      <c r="T11" s="100"/>
    </row>
    <row r="12" ht="33.75" customHeight="1" spans="1:19">
      <c r="A12" s="136" t="s">
        <v>50</v>
      </c>
      <c r="B12" s="137"/>
      <c r="C12" s="90">
        <f>SUM(C7:C11)</f>
        <v>1668.465277</v>
      </c>
      <c r="D12" s="90">
        <f t="shared" ref="D12:E12" si="0">SUM(D7:D11)</f>
        <v>1668.465277</v>
      </c>
      <c r="E12" s="90">
        <f t="shared" si="0"/>
        <v>1668.465277</v>
      </c>
      <c r="F12" s="61"/>
      <c r="G12" s="61"/>
      <c r="H12" s="61"/>
      <c r="I12" s="61"/>
      <c r="J12" s="61"/>
      <c r="K12" s="61"/>
      <c r="L12" s="61"/>
      <c r="M12" s="61"/>
      <c r="N12" s="61"/>
      <c r="O12" s="139"/>
      <c r="P12" s="139"/>
      <c r="Q12" s="139"/>
      <c r="R12" s="139"/>
      <c r="S12" s="139"/>
    </row>
  </sheetData>
  <mergeCells count="7">
    <mergeCell ref="A2:S2"/>
    <mergeCell ref="D5:M5"/>
    <mergeCell ref="N5:S5"/>
    <mergeCell ref="A12:B12"/>
    <mergeCell ref="A5:A6"/>
    <mergeCell ref="B5:B6"/>
    <mergeCell ref="C5:C6"/>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8"/>
  <sheetViews>
    <sheetView showGridLines="0" showZeros="0" view="pageBreakPreview" zoomScale="90" zoomScaleNormal="115" workbookViewId="0">
      <selection activeCell="D17" sqref="D17"/>
    </sheetView>
  </sheetViews>
  <sheetFormatPr defaultColWidth="9.16666666666667" defaultRowHeight="27.75" customHeight="1"/>
  <cols>
    <col min="1" max="1" width="23.6666666666667" style="118" customWidth="1"/>
    <col min="2" max="2" width="42" style="118" customWidth="1"/>
    <col min="3" max="3" width="17" style="119" customWidth="1"/>
    <col min="4" max="8" width="17.3333333333333" style="119" customWidth="1"/>
    <col min="9" max="248" width="10.6666666666667" style="51" customWidth="1"/>
    <col min="249" max="250" width="9.16666666666667" customWidth="1"/>
  </cols>
  <sheetData>
    <row r="1" s="117" customFormat="1" ht="27" customHeight="1" spans="1:2">
      <c r="A1" s="52" t="s">
        <v>65</v>
      </c>
      <c r="B1" s="52"/>
    </row>
    <row r="2" s="48" customFormat="1" ht="48.75" customHeight="1" spans="1:12">
      <c r="A2" s="53" t="s">
        <v>66</v>
      </c>
      <c r="B2" s="53"/>
      <c r="C2" s="53"/>
      <c r="D2" s="53"/>
      <c r="E2" s="53"/>
      <c r="F2" s="53"/>
      <c r="G2" s="53"/>
      <c r="H2" s="120"/>
      <c r="I2" s="122"/>
      <c r="J2" s="53"/>
      <c r="K2" s="122"/>
      <c r="L2" s="122"/>
    </row>
    <row r="3" s="49" customFormat="1" ht="22.15" customHeight="1" spans="1:8">
      <c r="A3" s="54" t="s">
        <v>2</v>
      </c>
      <c r="H3" s="49" t="s">
        <v>3</v>
      </c>
    </row>
    <row r="4" s="100" customFormat="1" ht="29.85" customHeight="1" spans="1:8">
      <c r="A4" s="55" t="s">
        <v>67</v>
      </c>
      <c r="B4" s="55" t="s">
        <v>68</v>
      </c>
      <c r="C4" s="87" t="s">
        <v>69</v>
      </c>
      <c r="D4" s="55" t="s">
        <v>70</v>
      </c>
      <c r="E4" s="55" t="s">
        <v>71</v>
      </c>
      <c r="F4" s="55" t="s">
        <v>72</v>
      </c>
      <c r="G4" s="55" t="s">
        <v>73</v>
      </c>
      <c r="H4" s="55" t="s">
        <v>74</v>
      </c>
    </row>
    <row r="5" s="100" customFormat="1" ht="29.85" customHeight="1" spans="1:8">
      <c r="A5" s="55"/>
      <c r="B5" s="55"/>
      <c r="C5" s="87"/>
      <c r="D5" s="55"/>
      <c r="E5" s="55"/>
      <c r="F5" s="55"/>
      <c r="G5" s="55"/>
      <c r="H5" s="55"/>
    </row>
    <row r="6" s="100" customFormat="1" ht="29.85" customHeight="1" spans="1:8">
      <c r="A6" s="55"/>
      <c r="B6" s="55"/>
      <c r="C6" s="87"/>
      <c r="D6" s="55"/>
      <c r="E6" s="55"/>
      <c r="F6" s="55"/>
      <c r="G6" s="55"/>
      <c r="H6" s="55"/>
    </row>
    <row r="7" s="57" customFormat="1" ht="21" customHeight="1" spans="1:248">
      <c r="A7" s="88">
        <v>201</v>
      </c>
      <c r="B7" s="89" t="s">
        <v>75</v>
      </c>
      <c r="C7" s="95">
        <f>D7+E7</f>
        <v>1668.465277</v>
      </c>
      <c r="D7" s="90">
        <v>1224.578777</v>
      </c>
      <c r="E7" s="90">
        <f>E8+E10+E15</f>
        <v>443.8865</v>
      </c>
      <c r="F7" s="61"/>
      <c r="G7" s="61"/>
      <c r="H7" s="61"/>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row>
    <row r="8" s="50" customFormat="1" ht="21" customHeight="1" spans="1:9">
      <c r="A8" s="91" t="s">
        <v>76</v>
      </c>
      <c r="B8" s="89" t="s">
        <v>77</v>
      </c>
      <c r="C8" s="95">
        <f t="shared" ref="C8:C17" si="0">D8+E8</f>
        <v>10.226</v>
      </c>
      <c r="D8" s="90"/>
      <c r="E8" s="90">
        <f>E9</f>
        <v>10.226</v>
      </c>
      <c r="F8" s="61"/>
      <c r="G8" s="61"/>
      <c r="H8" s="61"/>
      <c r="I8" s="57"/>
    </row>
    <row r="9" ht="21" customHeight="1" spans="1:8">
      <c r="A9" s="92" t="s">
        <v>78</v>
      </c>
      <c r="B9" s="89" t="s">
        <v>79</v>
      </c>
      <c r="C9" s="95">
        <f t="shared" si="0"/>
        <v>10.226</v>
      </c>
      <c r="D9" s="90"/>
      <c r="E9" s="90">
        <v>10.226</v>
      </c>
      <c r="F9" s="61"/>
      <c r="G9" s="61"/>
      <c r="H9" s="61"/>
    </row>
    <row r="10" ht="21" customHeight="1" spans="1:8">
      <c r="A10" s="91">
        <v>38</v>
      </c>
      <c r="B10" s="93" t="s">
        <v>80</v>
      </c>
      <c r="C10" s="95">
        <f t="shared" si="0"/>
        <v>1645.079277</v>
      </c>
      <c r="D10" s="90">
        <v>1224.578777</v>
      </c>
      <c r="E10" s="90">
        <f>E11+E12+E13+E14</f>
        <v>420.5005</v>
      </c>
      <c r="F10" s="61"/>
      <c r="G10" s="61"/>
      <c r="H10" s="61"/>
    </row>
    <row r="11" ht="21" customHeight="1" spans="1:8">
      <c r="A11" s="92" t="s">
        <v>81</v>
      </c>
      <c r="B11" s="94" t="s">
        <v>82</v>
      </c>
      <c r="C11" s="95">
        <f t="shared" si="0"/>
        <v>1224.578777</v>
      </c>
      <c r="D11" s="90">
        <v>1224.578777</v>
      </c>
      <c r="E11" s="95"/>
      <c r="F11" s="61"/>
      <c r="G11" s="61"/>
      <c r="H11" s="61"/>
    </row>
    <row r="12" ht="21" customHeight="1" spans="1:8">
      <c r="A12" s="92" t="s">
        <v>83</v>
      </c>
      <c r="B12" s="96" t="s">
        <v>84</v>
      </c>
      <c r="C12" s="95">
        <f t="shared" si="0"/>
        <v>182.255</v>
      </c>
      <c r="D12" s="90">
        <v>0</v>
      </c>
      <c r="E12" s="95">
        <v>182.255</v>
      </c>
      <c r="F12" s="61"/>
      <c r="G12" s="61"/>
      <c r="H12" s="61"/>
    </row>
    <row r="13" ht="21" customHeight="1" spans="1:8">
      <c r="A13" s="92" t="s">
        <v>85</v>
      </c>
      <c r="B13" s="96" t="s">
        <v>86</v>
      </c>
      <c r="C13" s="95">
        <f t="shared" si="0"/>
        <v>105.6255</v>
      </c>
      <c r="D13" s="90">
        <v>0</v>
      </c>
      <c r="E13" s="95">
        <v>105.6255</v>
      </c>
      <c r="F13" s="61"/>
      <c r="G13" s="61"/>
      <c r="H13" s="61"/>
    </row>
    <row r="14" ht="21" customHeight="1" spans="1:8">
      <c r="A14" s="92" t="s">
        <v>87</v>
      </c>
      <c r="B14" s="91" t="s">
        <v>88</v>
      </c>
      <c r="C14" s="95">
        <f t="shared" si="0"/>
        <v>132.62</v>
      </c>
      <c r="D14" s="90">
        <v>0</v>
      </c>
      <c r="E14" s="95">
        <v>132.62</v>
      </c>
      <c r="F14" s="61"/>
      <c r="G14" s="61"/>
      <c r="H14" s="61"/>
    </row>
    <row r="15" ht="21" customHeight="1" spans="1:8">
      <c r="A15" s="91" t="s">
        <v>89</v>
      </c>
      <c r="B15" s="94" t="s">
        <v>90</v>
      </c>
      <c r="C15" s="95">
        <f t="shared" si="0"/>
        <v>13.16</v>
      </c>
      <c r="D15" s="90">
        <v>0</v>
      </c>
      <c r="E15" s="95">
        <f>E16</f>
        <v>13.16</v>
      </c>
      <c r="F15" s="61"/>
      <c r="G15" s="61"/>
      <c r="H15" s="61"/>
    </row>
    <row r="16" ht="21" customHeight="1" spans="1:8">
      <c r="A16" s="92" t="s">
        <v>83</v>
      </c>
      <c r="B16" s="96" t="s">
        <v>84</v>
      </c>
      <c r="C16" s="95">
        <f t="shared" si="0"/>
        <v>13.16</v>
      </c>
      <c r="D16" s="90">
        <v>0</v>
      </c>
      <c r="E16" s="95">
        <v>13.16</v>
      </c>
      <c r="F16" s="61"/>
      <c r="G16" s="61"/>
      <c r="H16" s="61"/>
    </row>
    <row r="17" ht="21" customHeight="1" spans="1:8">
      <c r="A17" s="121"/>
      <c r="B17" s="91" t="s">
        <v>91</v>
      </c>
      <c r="C17" s="95">
        <f t="shared" si="0"/>
        <v>1668.465277</v>
      </c>
      <c r="D17" s="95">
        <f>D8+D10+D15</f>
        <v>1224.578777</v>
      </c>
      <c r="E17" s="95">
        <f>E8+E10+E15</f>
        <v>443.8865</v>
      </c>
      <c r="F17" s="61"/>
      <c r="G17" s="61"/>
      <c r="H17" s="61"/>
    </row>
    <row r="18" customHeight="1" spans="1:1">
      <c r="A18" s="97" t="s">
        <v>92</v>
      </c>
    </row>
  </sheetData>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8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workbookViewId="0">
      <selection activeCell="C18" sqref="C18"/>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52" t="s">
        <v>93</v>
      </c>
    </row>
    <row r="2" ht="42" customHeight="1" spans="1:250">
      <c r="A2" s="53" t="s">
        <v>94</v>
      </c>
      <c r="B2" s="53"/>
      <c r="C2" s="53"/>
      <c r="D2" s="53"/>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row>
    <row r="3" ht="24" customHeight="1" spans="1:250">
      <c r="A3" s="54" t="s">
        <v>2</v>
      </c>
      <c r="B3" s="49"/>
      <c r="C3" s="49"/>
      <c r="D3" s="49" t="s">
        <v>3</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row>
    <row r="4" ht="37.15" customHeight="1" spans="1:250">
      <c r="A4" s="55" t="s">
        <v>4</v>
      </c>
      <c r="B4" s="55"/>
      <c r="C4" s="55" t="s">
        <v>5</v>
      </c>
      <c r="D4" s="55"/>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100"/>
      <c r="EU4" s="100"/>
      <c r="EV4" s="100"/>
      <c r="EW4" s="100"/>
      <c r="EX4" s="100"/>
      <c r="EY4" s="100"/>
      <c r="EZ4" s="100"/>
      <c r="FA4" s="10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row>
    <row r="5" ht="37.15" customHeight="1" spans="1:250">
      <c r="A5" s="55" t="s">
        <v>6</v>
      </c>
      <c r="B5" s="101" t="s">
        <v>7</v>
      </c>
      <c r="C5" s="55" t="s">
        <v>6</v>
      </c>
      <c r="D5" s="101" t="s">
        <v>7</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row>
    <row r="6" ht="30" customHeight="1" spans="1:250">
      <c r="A6" s="65" t="s">
        <v>95</v>
      </c>
      <c r="B6" s="102">
        <f>B7+B8+B9</f>
        <v>1668.465277</v>
      </c>
      <c r="C6" s="103" t="s">
        <v>9</v>
      </c>
      <c r="D6" s="102">
        <f>'5'!C6</f>
        <v>1668.465277</v>
      </c>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row>
    <row r="7" ht="30" customHeight="1" spans="1:250">
      <c r="A7" s="65" t="s">
        <v>96</v>
      </c>
      <c r="B7" s="102">
        <f>D31</f>
        <v>1668.465277</v>
      </c>
      <c r="C7" s="103" t="s">
        <v>11</v>
      </c>
      <c r="D7" s="104"/>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row>
    <row r="8" ht="30" customHeight="1" spans="1:250">
      <c r="A8" s="65" t="s">
        <v>97</v>
      </c>
      <c r="B8" s="61"/>
      <c r="C8" s="103" t="s">
        <v>13</v>
      </c>
      <c r="D8" s="104"/>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row>
    <row r="9" ht="30" customHeight="1" spans="1:250">
      <c r="A9" s="65" t="s">
        <v>98</v>
      </c>
      <c r="B9" s="61"/>
      <c r="C9" s="103" t="s">
        <v>15</v>
      </c>
      <c r="D9" s="104"/>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row>
    <row r="10" ht="30" customHeight="1" spans="1:250">
      <c r="A10" s="65" t="s">
        <v>99</v>
      </c>
      <c r="B10" s="61"/>
      <c r="C10" s="103" t="s">
        <v>17</v>
      </c>
      <c r="D10" s="104"/>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row>
    <row r="11" ht="30" customHeight="1" spans="1:250">
      <c r="A11" s="65" t="s">
        <v>96</v>
      </c>
      <c r="B11" s="61"/>
      <c r="C11" s="97" t="s">
        <v>19</v>
      </c>
      <c r="D11" s="104"/>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row>
    <row r="12" ht="30" customHeight="1" spans="1:250">
      <c r="A12" s="65" t="s">
        <v>97</v>
      </c>
      <c r="B12" s="61"/>
      <c r="C12" s="103" t="s">
        <v>21</v>
      </c>
      <c r="D12" s="104"/>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row>
    <row r="13" ht="30" customHeight="1" spans="1:250">
      <c r="A13" s="65" t="s">
        <v>98</v>
      </c>
      <c r="B13" s="105"/>
      <c r="C13" s="103" t="s">
        <v>23</v>
      </c>
      <c r="D13" s="104"/>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row>
    <row r="14" ht="30" customHeight="1" spans="1:250">
      <c r="A14" s="87"/>
      <c r="B14" s="105"/>
      <c r="C14" s="103" t="s">
        <v>25</v>
      </c>
      <c r="D14" s="104"/>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row>
    <row r="15" ht="30" customHeight="1" spans="1:250">
      <c r="A15" s="106"/>
      <c r="B15" s="105"/>
      <c r="C15" s="103" t="s">
        <v>26</v>
      </c>
      <c r="D15" s="104"/>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ht="30" customHeight="1" spans="1:250">
      <c r="A16" s="65"/>
      <c r="B16" s="105"/>
      <c r="C16" s="103" t="s">
        <v>27</v>
      </c>
      <c r="D16" s="104"/>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ht="30" customHeight="1" spans="1:250">
      <c r="A17" s="65"/>
      <c r="B17" s="105"/>
      <c r="C17" s="103" t="s">
        <v>28</v>
      </c>
      <c r="D17" s="104"/>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ht="30" customHeight="1" spans="1:250">
      <c r="A18" s="65"/>
      <c r="B18" s="61"/>
      <c r="C18" s="103" t="s">
        <v>29</v>
      </c>
      <c r="D18" s="104">
        <v>0</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ht="30" customHeight="1" spans="1:250">
      <c r="A19" s="65"/>
      <c r="B19" s="61"/>
      <c r="C19" s="103" t="s">
        <v>30</v>
      </c>
      <c r="D19" s="61"/>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ht="30" customHeight="1" spans="1:250">
      <c r="A20" s="65"/>
      <c r="B20" s="61"/>
      <c r="C20" s="103" t="s">
        <v>31</v>
      </c>
      <c r="D20" s="107"/>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ht="30" customHeight="1" spans="1:250">
      <c r="A21" s="65"/>
      <c r="B21" s="61"/>
      <c r="C21" s="103" t="s">
        <v>32</v>
      </c>
      <c r="D21" s="107"/>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ht="30" customHeight="1" spans="1:250">
      <c r="A22" s="65"/>
      <c r="B22" s="61"/>
      <c r="C22" s="108" t="s">
        <v>33</v>
      </c>
      <c r="D22" s="61"/>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ht="30" customHeight="1" spans="1:250">
      <c r="A23" s="65"/>
      <c r="B23" s="61"/>
      <c r="C23" s="108" t="s">
        <v>34</v>
      </c>
      <c r="D23" s="109"/>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c r="EC23" s="100"/>
      <c r="ED23" s="100"/>
      <c r="EE23" s="100"/>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ht="31.15" customHeight="1" spans="1:250">
      <c r="A24" s="65"/>
      <c r="B24" s="61"/>
      <c r="C24" s="108" t="s">
        <v>35</v>
      </c>
      <c r="D24" s="109"/>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c r="DG24" s="100"/>
      <c r="DH24" s="100"/>
      <c r="DI24" s="100"/>
      <c r="DJ24" s="100"/>
      <c r="DK24" s="100"/>
      <c r="DL24" s="100"/>
      <c r="DM24" s="100"/>
      <c r="DN24" s="100"/>
      <c r="DO24" s="100"/>
      <c r="DP24" s="100"/>
      <c r="DQ24" s="100"/>
      <c r="DR24" s="100"/>
      <c r="DS24" s="100"/>
      <c r="DT24" s="100"/>
      <c r="DU24" s="100"/>
      <c r="DV24" s="100"/>
      <c r="DW24" s="100"/>
      <c r="DX24" s="100"/>
      <c r="DY24" s="100"/>
      <c r="DZ24" s="100"/>
      <c r="EA24" s="100"/>
      <c r="EB24" s="100"/>
      <c r="EC24" s="100"/>
      <c r="ED24" s="100"/>
      <c r="EE24" s="100"/>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ht="31.15" customHeight="1" spans="1:250">
      <c r="A25" s="65"/>
      <c r="B25" s="61"/>
      <c r="C25" s="108" t="s">
        <v>36</v>
      </c>
      <c r="D25" s="109"/>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c r="CP25" s="100"/>
      <c r="CQ25" s="100"/>
      <c r="CR25" s="100"/>
      <c r="CS25" s="100"/>
      <c r="CT25" s="100"/>
      <c r="CU25" s="100"/>
      <c r="CV25" s="100"/>
      <c r="CW25" s="100"/>
      <c r="CX25" s="100"/>
      <c r="CY25" s="100"/>
      <c r="CZ25" s="100"/>
      <c r="DA25" s="100"/>
      <c r="DB25" s="100"/>
      <c r="DC25" s="100"/>
      <c r="DD25" s="100"/>
      <c r="DE25" s="100"/>
      <c r="DF25" s="100"/>
      <c r="DG25" s="100"/>
      <c r="DH25" s="100"/>
      <c r="DI25" s="100"/>
      <c r="DJ25" s="100"/>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ht="31.15" customHeight="1" spans="1:250">
      <c r="A26" s="65"/>
      <c r="B26" s="61"/>
      <c r="C26" s="108" t="s">
        <v>37</v>
      </c>
      <c r="D26" s="109"/>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0"/>
      <c r="DH26" s="100"/>
      <c r="DI26" s="100"/>
      <c r="DJ26" s="100"/>
      <c r="DK26" s="100"/>
      <c r="DL26" s="100"/>
      <c r="DM26" s="100"/>
      <c r="DN26" s="100"/>
      <c r="DO26" s="100"/>
      <c r="DP26" s="100"/>
      <c r="DQ26" s="100"/>
      <c r="DR26" s="100"/>
      <c r="DS26" s="100"/>
      <c r="DT26" s="100"/>
      <c r="DU26" s="100"/>
      <c r="DV26" s="100"/>
      <c r="DW26" s="100"/>
      <c r="DX26" s="100"/>
      <c r="DY26" s="100"/>
      <c r="DZ26" s="100"/>
      <c r="EA26" s="100"/>
      <c r="EB26" s="100"/>
      <c r="EC26" s="100"/>
      <c r="ED26" s="100"/>
      <c r="EE26" s="100"/>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ht="31.15" customHeight="1" spans="1:250">
      <c r="A27" s="65"/>
      <c r="B27" s="61"/>
      <c r="C27" s="108" t="s">
        <v>38</v>
      </c>
      <c r="D27" s="109"/>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ht="30" customHeight="1" spans="1:250">
      <c r="A28" s="65"/>
      <c r="B28" s="61"/>
      <c r="C28" s="65"/>
      <c r="D28" s="61"/>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row>
    <row r="29" ht="30" customHeight="1" spans="1:250">
      <c r="A29" s="110"/>
      <c r="B29" s="61"/>
      <c r="C29" s="65" t="s">
        <v>100</v>
      </c>
      <c r="D29" s="61"/>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row>
    <row r="30" ht="30" customHeight="1" spans="1:250">
      <c r="A30" s="110"/>
      <c r="B30" s="61"/>
      <c r="C30" s="61"/>
      <c r="D30" s="61"/>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c r="GE30" s="100"/>
      <c r="GF30" s="100"/>
      <c r="GG30" s="100"/>
      <c r="GH30" s="100"/>
      <c r="GI30" s="100"/>
      <c r="GJ30" s="100"/>
      <c r="GK30" s="100"/>
      <c r="GL30" s="100"/>
      <c r="GM30" s="100"/>
      <c r="GN30" s="100"/>
      <c r="GO30" s="100"/>
      <c r="GP30" s="100"/>
      <c r="GQ30" s="100"/>
      <c r="GR30" s="100"/>
      <c r="GS30" s="100"/>
      <c r="GT30" s="100"/>
      <c r="GU30" s="100"/>
      <c r="GV30" s="100"/>
      <c r="GW30" s="100"/>
      <c r="GX30" s="100"/>
      <c r="GY30" s="100"/>
      <c r="GZ30" s="100"/>
      <c r="HA30" s="100"/>
      <c r="HB30" s="100"/>
      <c r="HC30" s="100"/>
      <c r="HD30" s="100"/>
      <c r="HE30" s="100"/>
      <c r="HF30" s="100"/>
      <c r="HG30" s="100"/>
      <c r="HH30" s="100"/>
      <c r="HI30" s="100"/>
      <c r="HJ30" s="100"/>
      <c r="HK30" s="100"/>
      <c r="HL30" s="100"/>
      <c r="HM30" s="100"/>
      <c r="HN30" s="100"/>
      <c r="HO30" s="100"/>
      <c r="HP30" s="100"/>
      <c r="HQ30" s="100"/>
      <c r="HR30" s="100"/>
      <c r="HS30" s="100"/>
      <c r="HT30" s="100"/>
      <c r="HU30" s="100"/>
      <c r="HV30" s="100"/>
      <c r="HW30" s="100"/>
      <c r="HX30" s="100"/>
      <c r="HY30" s="100"/>
      <c r="HZ30" s="100"/>
      <c r="IA30" s="100"/>
      <c r="IB30" s="100"/>
      <c r="IC30" s="100"/>
      <c r="ID30" s="100"/>
      <c r="IE30" s="100"/>
      <c r="IF30" s="100"/>
      <c r="IG30" s="100"/>
      <c r="IH30" s="100"/>
      <c r="II30" s="100"/>
      <c r="IJ30" s="100"/>
      <c r="IK30" s="100"/>
      <c r="IL30" s="100"/>
      <c r="IM30" s="100"/>
      <c r="IN30" s="100"/>
      <c r="IO30" s="100"/>
      <c r="IP30" s="100"/>
    </row>
    <row r="31" ht="30" customHeight="1" spans="1:250">
      <c r="A31" s="87" t="s">
        <v>43</v>
      </c>
      <c r="B31" s="102">
        <f>B6</f>
        <v>1668.465277</v>
      </c>
      <c r="C31" s="87" t="s">
        <v>44</v>
      </c>
      <c r="D31" s="102">
        <f>SUM(D6:D29)</f>
        <v>1668.465277</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row r="32" ht="27" customHeight="1" spans="1:250">
      <c r="A32" s="66"/>
      <c r="B32" s="111"/>
      <c r="C32" s="112"/>
      <c r="D32" s="113">
        <v>0</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row>
    <row r="33" ht="27.75" customHeight="1" spans="1:250">
      <c r="A33" s="114"/>
      <c r="B33" s="115"/>
      <c r="C33" s="114"/>
      <c r="D33" s="115"/>
      <c r="E33" s="114"/>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row>
    <row r="34" ht="27.75" customHeight="1" spans="1:250">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row>
    <row r="35" ht="27.75" customHeight="1" spans="1:250">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4"/>
      <c r="DQ35" s="114"/>
      <c r="DR35" s="114"/>
      <c r="DS35" s="114"/>
      <c r="DT35" s="114"/>
      <c r="DU35" s="114"/>
      <c r="DV35" s="114"/>
      <c r="DW35" s="114"/>
      <c r="DX35" s="114"/>
      <c r="DY35" s="114"/>
      <c r="DZ35" s="114"/>
      <c r="EA35" s="114"/>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row>
    <row r="36" ht="27.75" customHeight="1" spans="1:250">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c r="DM36" s="114"/>
      <c r="DN36" s="114"/>
      <c r="DO36" s="114"/>
      <c r="DP36" s="114"/>
      <c r="DQ36" s="114"/>
      <c r="DR36" s="114"/>
      <c r="DS36" s="114"/>
      <c r="DT36" s="114"/>
      <c r="DU36" s="114"/>
      <c r="DV36" s="114"/>
      <c r="DW36" s="114"/>
      <c r="DX36" s="114"/>
      <c r="DY36" s="114"/>
      <c r="DZ36" s="114"/>
      <c r="EA36" s="114"/>
      <c r="EB36" s="114"/>
      <c r="EC36" s="114"/>
      <c r="ED36" s="114"/>
      <c r="EE36" s="114"/>
      <c r="EF36" s="114"/>
      <c r="EG36" s="114"/>
      <c r="EH36" s="114"/>
      <c r="EI36" s="114"/>
      <c r="EJ36" s="114"/>
      <c r="EK36" s="114"/>
      <c r="EL36" s="114"/>
      <c r="EM36" s="114"/>
      <c r="EN36" s="114"/>
      <c r="EO36" s="114"/>
      <c r="EP36" s="114"/>
      <c r="EQ36" s="114"/>
      <c r="ER36" s="114"/>
      <c r="ES36" s="114"/>
      <c r="ET36" s="114"/>
      <c r="EU36" s="114"/>
      <c r="EV36" s="114"/>
      <c r="EW36" s="114"/>
      <c r="EX36" s="114"/>
      <c r="EY36" s="114"/>
      <c r="EZ36" s="114"/>
      <c r="FA36" s="114"/>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row>
    <row r="37" ht="27.75" customHeight="1" spans="1:250">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c r="DM37" s="114"/>
      <c r="DN37" s="114"/>
      <c r="DO37" s="114"/>
      <c r="DP37" s="114"/>
      <c r="DQ37" s="114"/>
      <c r="DR37" s="114"/>
      <c r="DS37" s="114"/>
      <c r="DT37" s="114"/>
      <c r="DU37" s="114"/>
      <c r="DV37" s="114"/>
      <c r="DW37" s="114"/>
      <c r="DX37" s="114"/>
      <c r="DY37" s="114"/>
      <c r="DZ37" s="114"/>
      <c r="EA37" s="114"/>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7"/>
  <sheetViews>
    <sheetView showGridLines="0" showZeros="0" view="pageBreakPreview" zoomScale="90" zoomScaleNormal="115" workbookViewId="0">
      <selection activeCell="C11" sqref="C11"/>
    </sheetView>
  </sheetViews>
  <sheetFormatPr defaultColWidth="9.16666666666667" defaultRowHeight="27.75" customHeight="1"/>
  <cols>
    <col min="1" max="1" width="16.8333333333333" style="51" customWidth="1"/>
    <col min="2" max="2" width="38.5" style="51" customWidth="1"/>
    <col min="3" max="6" width="15.5" style="51" customWidth="1"/>
    <col min="7" max="7" width="19.8333333333333" style="51" customWidth="1"/>
    <col min="8" max="245" width="7.66666666666667" style="51" customWidth="1"/>
  </cols>
  <sheetData>
    <row r="1" customHeight="1" spans="1:3">
      <c r="A1" s="52" t="s">
        <v>101</v>
      </c>
      <c r="B1" s="52"/>
      <c r="C1" s="52"/>
    </row>
    <row r="2" s="48" customFormat="1" ht="34.5" customHeight="1" spans="1:7">
      <c r="A2" s="53" t="s">
        <v>102</v>
      </c>
      <c r="B2" s="53"/>
      <c r="C2" s="53"/>
      <c r="D2" s="53"/>
      <c r="E2" s="53"/>
      <c r="F2" s="53"/>
      <c r="G2" s="53"/>
    </row>
    <row r="3" s="49" customFormat="1" ht="30.75" customHeight="1" spans="1:7">
      <c r="A3" s="54" t="s">
        <v>2</v>
      </c>
      <c r="G3" s="49" t="s">
        <v>3</v>
      </c>
    </row>
    <row r="4" s="50" customFormat="1" ht="40.15" customHeight="1" spans="1:245">
      <c r="A4" s="55" t="s">
        <v>67</v>
      </c>
      <c r="B4" s="55" t="s">
        <v>68</v>
      </c>
      <c r="C4" s="55" t="s">
        <v>50</v>
      </c>
      <c r="D4" s="56" t="s">
        <v>70</v>
      </c>
      <c r="E4" s="56"/>
      <c r="F4" s="56"/>
      <c r="G4" s="87" t="s">
        <v>71</v>
      </c>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row>
    <row r="5" s="50" customFormat="1" ht="40.15" customHeight="1" spans="1:245">
      <c r="A5" s="55"/>
      <c r="B5" s="55"/>
      <c r="C5" s="55"/>
      <c r="D5" s="55" t="s">
        <v>103</v>
      </c>
      <c r="E5" s="55" t="s">
        <v>104</v>
      </c>
      <c r="F5" s="55" t="s">
        <v>105</v>
      </c>
      <c r="G5" s="8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row>
    <row r="6" ht="26.25" customHeight="1" spans="1:7">
      <c r="A6" s="88">
        <v>201</v>
      </c>
      <c r="B6" s="89" t="s">
        <v>75</v>
      </c>
      <c r="C6" s="90">
        <f>C7+C9+C14</f>
        <v>1668.465277</v>
      </c>
      <c r="D6" s="90">
        <f>E6+F6</f>
        <v>1224.578777</v>
      </c>
      <c r="E6" s="90">
        <f>E7+E9+E14</f>
        <v>1174.978777</v>
      </c>
      <c r="F6" s="90">
        <f>F7+F9+F14</f>
        <v>49.6</v>
      </c>
      <c r="G6" s="90">
        <f>G7+G9+G14</f>
        <v>443.8865</v>
      </c>
    </row>
    <row r="7" ht="26.25" customHeight="1" spans="1:7">
      <c r="A7" s="91" t="s">
        <v>76</v>
      </c>
      <c r="B7" s="89" t="s">
        <v>77</v>
      </c>
      <c r="C7" s="90">
        <f>D7+G7</f>
        <v>10.226</v>
      </c>
      <c r="D7" s="90"/>
      <c r="E7" s="90"/>
      <c r="F7" s="90"/>
      <c r="G7" s="90">
        <f>G8</f>
        <v>10.226</v>
      </c>
    </row>
    <row r="8" ht="26.25" customHeight="1" spans="1:7">
      <c r="A8" s="92" t="s">
        <v>78</v>
      </c>
      <c r="B8" s="89" t="s">
        <v>79</v>
      </c>
      <c r="C8" s="90">
        <f>D8+G8</f>
        <v>10.226</v>
      </c>
      <c r="D8" s="90"/>
      <c r="E8" s="90"/>
      <c r="F8" s="90"/>
      <c r="G8" s="90">
        <v>10.226</v>
      </c>
    </row>
    <row r="9" ht="26.25" customHeight="1" spans="1:7">
      <c r="A9" s="91">
        <v>38</v>
      </c>
      <c r="B9" s="93" t="s">
        <v>80</v>
      </c>
      <c r="C9" s="90">
        <f>C10+C11+C12+C13</f>
        <v>1645.079277</v>
      </c>
      <c r="D9" s="90">
        <f t="shared" ref="D9:D16" si="0">E9+F9</f>
        <v>1224.578777</v>
      </c>
      <c r="E9" s="90">
        <f>E10+E11+E12+E13</f>
        <v>1174.978777</v>
      </c>
      <c r="F9" s="90">
        <f>F10+F11+F12+F13</f>
        <v>49.6</v>
      </c>
      <c r="G9" s="90">
        <f>G10+G11+G12+G13</f>
        <v>420.5005</v>
      </c>
    </row>
    <row r="10" ht="26.25" customHeight="1" spans="1:7">
      <c r="A10" s="92" t="s">
        <v>81</v>
      </c>
      <c r="B10" s="94" t="s">
        <v>82</v>
      </c>
      <c r="C10" s="90">
        <f t="shared" ref="C10:C13" si="1">D10+G10</f>
        <v>1224.578777</v>
      </c>
      <c r="D10" s="90">
        <f t="shared" si="0"/>
        <v>1224.578777</v>
      </c>
      <c r="E10" s="90">
        <v>1174.978777</v>
      </c>
      <c r="F10" s="90">
        <v>49.6</v>
      </c>
      <c r="G10" s="95"/>
    </row>
    <row r="11" ht="26.25" customHeight="1" spans="1:7">
      <c r="A11" s="92" t="s">
        <v>83</v>
      </c>
      <c r="B11" s="96" t="s">
        <v>84</v>
      </c>
      <c r="C11" s="90">
        <f t="shared" si="1"/>
        <v>182.255</v>
      </c>
      <c r="D11" s="90">
        <f t="shared" si="0"/>
        <v>0</v>
      </c>
      <c r="E11" s="95"/>
      <c r="F11" s="90"/>
      <c r="G11" s="95">
        <v>182.255</v>
      </c>
    </row>
    <row r="12" ht="26.25" customHeight="1" spans="1:7">
      <c r="A12" s="92" t="s">
        <v>85</v>
      </c>
      <c r="B12" s="96" t="s">
        <v>86</v>
      </c>
      <c r="C12" s="90">
        <f t="shared" si="1"/>
        <v>105.6255</v>
      </c>
      <c r="D12" s="90">
        <f t="shared" si="0"/>
        <v>0</v>
      </c>
      <c r="E12" s="95"/>
      <c r="F12" s="90"/>
      <c r="G12" s="95">
        <v>105.6255</v>
      </c>
    </row>
    <row r="13" ht="26.25" customHeight="1" spans="1:7">
      <c r="A13" s="92" t="s">
        <v>87</v>
      </c>
      <c r="B13" s="91" t="s">
        <v>88</v>
      </c>
      <c r="C13" s="90">
        <f t="shared" si="1"/>
        <v>132.62</v>
      </c>
      <c r="D13" s="90">
        <f t="shared" si="0"/>
        <v>0</v>
      </c>
      <c r="E13" s="95"/>
      <c r="F13" s="90"/>
      <c r="G13" s="95">
        <v>132.62</v>
      </c>
    </row>
    <row r="14" ht="26.25" customHeight="1" spans="1:7">
      <c r="A14" s="91" t="s">
        <v>89</v>
      </c>
      <c r="B14" s="94" t="s">
        <v>90</v>
      </c>
      <c r="C14" s="95">
        <f>C15</f>
        <v>13.16</v>
      </c>
      <c r="D14" s="90">
        <f t="shared" si="0"/>
        <v>0</v>
      </c>
      <c r="E14" s="95"/>
      <c r="F14" s="90"/>
      <c r="G14" s="95">
        <f>G15</f>
        <v>13.16</v>
      </c>
    </row>
    <row r="15" ht="26.25" customHeight="1" spans="1:7">
      <c r="A15" s="92" t="s">
        <v>83</v>
      </c>
      <c r="B15" s="96" t="s">
        <v>84</v>
      </c>
      <c r="C15" s="90">
        <f>D15+G15</f>
        <v>13.16</v>
      </c>
      <c r="D15" s="90">
        <f t="shared" si="0"/>
        <v>0</v>
      </c>
      <c r="E15" s="95"/>
      <c r="F15" s="90"/>
      <c r="G15" s="95">
        <v>13.16</v>
      </c>
    </row>
    <row r="16" ht="26.25" customHeight="1" spans="1:7">
      <c r="A16" s="64" t="s">
        <v>106</v>
      </c>
      <c r="B16" s="64" t="s">
        <v>69</v>
      </c>
      <c r="C16" s="90">
        <f>C6</f>
        <v>1668.465277</v>
      </c>
      <c r="D16" s="90">
        <f t="shared" si="0"/>
        <v>1224.578777</v>
      </c>
      <c r="E16" s="90">
        <f t="shared" ref="E16:G16" si="2">E6</f>
        <v>1174.978777</v>
      </c>
      <c r="F16" s="90">
        <f t="shared" si="2"/>
        <v>49.6</v>
      </c>
      <c r="G16" s="90">
        <f t="shared" si="2"/>
        <v>443.8865</v>
      </c>
    </row>
    <row r="17" customHeight="1" spans="1:7">
      <c r="A17" s="97" t="s">
        <v>92</v>
      </c>
      <c r="B17" s="97"/>
      <c r="C17" s="97"/>
      <c r="D17" s="98"/>
      <c r="E17" s="98"/>
      <c r="F17" s="98"/>
      <c r="G17" s="98"/>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7"/>
  <sheetViews>
    <sheetView showGridLines="0" showZeros="0" view="pageBreakPreview" zoomScale="80" zoomScaleNormal="115" workbookViewId="0">
      <selection activeCell="E28" sqref="E28:E31"/>
    </sheetView>
  </sheetViews>
  <sheetFormatPr defaultColWidth="9.16666666666667" defaultRowHeight="12.75" customHeight="1"/>
  <cols>
    <col min="1" max="1" width="28.1666666666667" customWidth="1"/>
    <col min="2" max="2" width="31.5" customWidth="1"/>
    <col min="3" max="5" width="24.6666666666667" customWidth="1"/>
    <col min="6" max="243" width="7.66666666666667" customWidth="1"/>
  </cols>
  <sheetData>
    <row r="1" ht="33.75" customHeight="1" spans="1:2">
      <c r="A1" s="52" t="s">
        <v>107</v>
      </c>
      <c r="B1" s="52"/>
    </row>
    <row r="2" ht="39.75" customHeight="1" spans="1:243">
      <c r="A2" s="53" t="s">
        <v>108</v>
      </c>
      <c r="B2" s="53"/>
      <c r="C2" s="53"/>
      <c r="D2" s="53"/>
      <c r="E2" s="53"/>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row>
    <row r="3" ht="15" customHeight="1" spans="1:243">
      <c r="A3" s="54" t="s">
        <v>2</v>
      </c>
      <c r="B3" s="49"/>
      <c r="C3" s="49"/>
      <c r="D3" s="49"/>
      <c r="E3" s="49" t="s">
        <v>3</v>
      </c>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row>
    <row r="4" ht="40.15" customHeight="1" spans="1:243">
      <c r="A4" s="55" t="s">
        <v>109</v>
      </c>
      <c r="B4" s="55"/>
      <c r="C4" s="56" t="s">
        <v>110</v>
      </c>
      <c r="D4" s="56"/>
      <c r="E4" s="56"/>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row>
    <row r="5" ht="40.15" customHeight="1" spans="1:243">
      <c r="A5" s="55" t="s">
        <v>67</v>
      </c>
      <c r="B5" s="55" t="s">
        <v>68</v>
      </c>
      <c r="C5" s="55" t="s">
        <v>103</v>
      </c>
      <c r="D5" s="55" t="s">
        <v>104</v>
      </c>
      <c r="E5" s="55" t="s">
        <v>105</v>
      </c>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row>
    <row r="6" ht="35.1" customHeight="1" spans="1:243">
      <c r="A6" s="65">
        <v>301</v>
      </c>
      <c r="B6" s="59" t="s">
        <v>111</v>
      </c>
      <c r="C6" s="84">
        <f>D6+E6</f>
        <v>1174.978777</v>
      </c>
      <c r="D6" s="84">
        <f>SUM(D7:D14)</f>
        <v>1174.978777</v>
      </c>
      <c r="E6" s="84"/>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row>
    <row r="7" ht="35.1" customHeight="1" spans="1:243">
      <c r="A7" s="65">
        <v>30101</v>
      </c>
      <c r="B7" s="59" t="s">
        <v>112</v>
      </c>
      <c r="C7" s="84">
        <f t="shared" ref="C7:C15" si="0">D7+E7</f>
        <v>206.88</v>
      </c>
      <c r="D7" s="84">
        <v>206.88</v>
      </c>
      <c r="E7" s="84"/>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row>
    <row r="8" ht="35.1" customHeight="1" spans="1:243">
      <c r="A8" s="65">
        <v>30102</v>
      </c>
      <c r="B8" s="59" t="s">
        <v>113</v>
      </c>
      <c r="C8" s="84">
        <f t="shared" si="0"/>
        <v>553.32448</v>
      </c>
      <c r="D8" s="84">
        <v>553.32448</v>
      </c>
      <c r="E8" s="84"/>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row>
    <row r="9" ht="35.1" customHeight="1" spans="1:243">
      <c r="A9" s="65">
        <v>30103</v>
      </c>
      <c r="B9" s="59" t="s">
        <v>114</v>
      </c>
      <c r="C9" s="84">
        <f t="shared" si="0"/>
        <v>17.8</v>
      </c>
      <c r="D9" s="84">
        <v>17.8</v>
      </c>
      <c r="E9" s="84"/>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row>
    <row r="10" ht="35.1" customHeight="1" spans="1:243">
      <c r="A10" s="65">
        <v>30108</v>
      </c>
      <c r="B10" s="59" t="s">
        <v>115</v>
      </c>
      <c r="C10" s="84">
        <f t="shared" si="0"/>
        <v>79.844304</v>
      </c>
      <c r="D10" s="84">
        <v>79.844304</v>
      </c>
      <c r="E10" s="84"/>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row>
    <row r="11" ht="35.1" customHeight="1" spans="1:243">
      <c r="A11" s="65">
        <v>30109</v>
      </c>
      <c r="B11" s="59" t="s">
        <v>116</v>
      </c>
      <c r="C11" s="84">
        <f t="shared" si="0"/>
        <v>39.922152</v>
      </c>
      <c r="D11" s="84">
        <v>39.922152</v>
      </c>
      <c r="E11" s="84"/>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row>
    <row r="12" ht="35.1" customHeight="1" spans="1:243">
      <c r="A12" s="65">
        <v>30110</v>
      </c>
      <c r="B12" s="59" t="s">
        <v>117</v>
      </c>
      <c r="C12" s="84">
        <f t="shared" si="0"/>
        <v>44.912421</v>
      </c>
      <c r="D12" s="84">
        <v>44.912421</v>
      </c>
      <c r="E12" s="84"/>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row>
    <row r="13" ht="35.1" customHeight="1" spans="1:243">
      <c r="A13" s="65">
        <v>30112</v>
      </c>
      <c r="B13" s="59" t="s">
        <v>118</v>
      </c>
      <c r="C13" s="84">
        <f t="shared" si="0"/>
        <v>9.14372</v>
      </c>
      <c r="D13" s="84">
        <v>9.14372</v>
      </c>
      <c r="E13" s="84"/>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row>
    <row r="14" ht="35.1" customHeight="1" spans="1:243">
      <c r="A14" s="65">
        <v>30113</v>
      </c>
      <c r="B14" s="59" t="s">
        <v>119</v>
      </c>
      <c r="C14" s="84">
        <f t="shared" si="0"/>
        <v>223.1517</v>
      </c>
      <c r="D14" s="84">
        <v>223.1517</v>
      </c>
      <c r="E14" s="84"/>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row>
    <row r="15" ht="35.1" customHeight="1" spans="1:243">
      <c r="A15" s="65">
        <v>302</v>
      </c>
      <c r="B15" s="59" t="s">
        <v>120</v>
      </c>
      <c r="C15" s="84">
        <f t="shared" si="0"/>
        <v>48.6</v>
      </c>
      <c r="D15" s="84"/>
      <c r="E15" s="84">
        <f>SUM(E16:E33)</f>
        <v>48.6</v>
      </c>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row>
    <row r="16" ht="35.1" customHeight="1" spans="1:243">
      <c r="A16" s="65">
        <v>30201</v>
      </c>
      <c r="B16" s="59" t="s">
        <v>121</v>
      </c>
      <c r="C16" s="84">
        <f t="shared" ref="C16:C35" si="1">D16+E16</f>
        <v>17.9874</v>
      </c>
      <c r="D16" s="84"/>
      <c r="E16" s="84">
        <v>17.9874</v>
      </c>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row>
    <row r="17" ht="35.1" customHeight="1" spans="1:243">
      <c r="A17" s="65">
        <v>30202</v>
      </c>
      <c r="B17" s="59" t="s">
        <v>122</v>
      </c>
      <c r="C17" s="84">
        <f t="shared" si="1"/>
        <v>0.5976</v>
      </c>
      <c r="D17" s="84"/>
      <c r="E17" s="84">
        <v>0.5976</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row>
    <row r="18" ht="35.1" customHeight="1" spans="1:243">
      <c r="A18" s="65">
        <v>30203</v>
      </c>
      <c r="B18" s="59" t="s">
        <v>123</v>
      </c>
      <c r="C18" s="84">
        <f t="shared" si="1"/>
        <v>0.6462</v>
      </c>
      <c r="D18" s="84"/>
      <c r="E18" s="84">
        <v>0.6462</v>
      </c>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row>
    <row r="19" ht="35.1" customHeight="1" spans="1:243">
      <c r="A19" s="65">
        <v>30204</v>
      </c>
      <c r="B19" s="59" t="s">
        <v>124</v>
      </c>
      <c r="C19" s="84">
        <f t="shared" si="1"/>
        <v>0.0315</v>
      </c>
      <c r="D19" s="84"/>
      <c r="E19" s="84">
        <v>0.0315</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row>
    <row r="20" ht="35.1" customHeight="1" spans="1:243">
      <c r="A20" s="65">
        <v>30205</v>
      </c>
      <c r="B20" s="59" t="s">
        <v>125</v>
      </c>
      <c r="C20" s="84">
        <f t="shared" si="1"/>
        <v>0.3744</v>
      </c>
      <c r="D20" s="84"/>
      <c r="E20" s="84">
        <v>0.3744</v>
      </c>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row>
    <row r="21" ht="35.1" customHeight="1" spans="1:243">
      <c r="A21" s="65">
        <v>30207</v>
      </c>
      <c r="B21" s="59" t="s">
        <v>126</v>
      </c>
      <c r="C21" s="84">
        <f t="shared" si="1"/>
        <v>4.0572</v>
      </c>
      <c r="D21" s="84"/>
      <c r="E21" s="84">
        <v>4.0572</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row>
    <row r="22" ht="35.1" customHeight="1" spans="1:243">
      <c r="A22" s="65">
        <v>30211</v>
      </c>
      <c r="B22" s="59" t="s">
        <v>127</v>
      </c>
      <c r="C22" s="84">
        <f t="shared" si="1"/>
        <v>21.4884</v>
      </c>
      <c r="D22" s="84"/>
      <c r="E22" s="84">
        <v>21.4884</v>
      </c>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row>
    <row r="23" ht="35.1" customHeight="1" spans="1:243">
      <c r="A23" s="65">
        <v>30213</v>
      </c>
      <c r="B23" s="59" t="s">
        <v>128</v>
      </c>
      <c r="C23" s="84">
        <f t="shared" si="1"/>
        <v>0.1944</v>
      </c>
      <c r="D23" s="84"/>
      <c r="E23" s="84">
        <v>0.1944</v>
      </c>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row>
    <row r="24" ht="35.1" customHeight="1" spans="1:243">
      <c r="A24" s="65">
        <v>30214</v>
      </c>
      <c r="B24" s="59" t="s">
        <v>129</v>
      </c>
      <c r="C24" s="84">
        <f t="shared" si="1"/>
        <v>0.1458</v>
      </c>
      <c r="D24" s="84"/>
      <c r="E24" s="84">
        <v>0.1458</v>
      </c>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row>
    <row r="25" ht="35.1" customHeight="1" spans="1:243">
      <c r="A25" s="65">
        <v>30215</v>
      </c>
      <c r="B25" s="59" t="s">
        <v>130</v>
      </c>
      <c r="C25" s="84">
        <f t="shared" si="1"/>
        <v>0.6606</v>
      </c>
      <c r="D25" s="84"/>
      <c r="E25" s="84">
        <v>0.6606</v>
      </c>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row>
    <row r="26" ht="35.1" customHeight="1" spans="1:243">
      <c r="A26" s="65">
        <v>30216</v>
      </c>
      <c r="B26" s="59" t="s">
        <v>131</v>
      </c>
      <c r="C26" s="84">
        <f t="shared" si="1"/>
        <v>0.5976</v>
      </c>
      <c r="D26" s="84"/>
      <c r="E26" s="84">
        <v>0.5976</v>
      </c>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row>
    <row r="27" ht="35.1" customHeight="1" spans="1:243">
      <c r="A27" s="65">
        <v>30224</v>
      </c>
      <c r="B27" s="59" t="s">
        <v>132</v>
      </c>
      <c r="C27" s="84">
        <f t="shared" si="1"/>
        <v>0.1845</v>
      </c>
      <c r="D27" s="84"/>
      <c r="E27" s="84">
        <v>0.1845</v>
      </c>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row>
    <row r="28" ht="35.1" customHeight="1" spans="1:243">
      <c r="A28" s="65">
        <v>30226</v>
      </c>
      <c r="B28" s="59" t="s">
        <v>133</v>
      </c>
      <c r="C28" s="84">
        <f t="shared" si="1"/>
        <v>0.0558</v>
      </c>
      <c r="D28" s="84"/>
      <c r="E28" s="84">
        <v>0.0558</v>
      </c>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row>
    <row r="29" ht="35.1" customHeight="1" spans="1:243">
      <c r="A29" s="65">
        <v>30227</v>
      </c>
      <c r="B29" s="59" t="s">
        <v>134</v>
      </c>
      <c r="C29" s="84">
        <f t="shared" si="1"/>
        <v>0.9864</v>
      </c>
      <c r="D29" s="84"/>
      <c r="E29" s="84">
        <v>0.9864</v>
      </c>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row>
    <row r="30" ht="35.1" customHeight="1" spans="1:243">
      <c r="A30" s="65">
        <v>30239</v>
      </c>
      <c r="B30" s="59" t="s">
        <v>135</v>
      </c>
      <c r="C30" s="84">
        <f t="shared" si="1"/>
        <v>0.2376</v>
      </c>
      <c r="D30" s="84"/>
      <c r="E30" s="84">
        <v>0.2376</v>
      </c>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row>
    <row r="31" ht="35.1" customHeight="1" spans="1:243">
      <c r="A31" s="65">
        <v>30299</v>
      </c>
      <c r="B31" s="59" t="s">
        <v>136</v>
      </c>
      <c r="C31" s="84">
        <f t="shared" si="1"/>
        <v>0.3546</v>
      </c>
      <c r="D31" s="84"/>
      <c r="E31" s="84">
        <v>0.3546</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row>
    <row r="32" ht="35.1" hidden="1" customHeight="1" spans="1:243">
      <c r="A32" s="65">
        <v>30231</v>
      </c>
      <c r="B32" s="85" t="s">
        <v>137</v>
      </c>
      <c r="C32" s="84">
        <f t="shared" si="1"/>
        <v>0</v>
      </c>
      <c r="D32" s="84"/>
      <c r="E32" s="84">
        <v>0</v>
      </c>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row>
    <row r="33" ht="35.1" hidden="1" customHeight="1" spans="1:243">
      <c r="A33" s="65">
        <v>30239</v>
      </c>
      <c r="B33" s="86" t="s">
        <v>138</v>
      </c>
      <c r="C33" s="84">
        <f t="shared" si="1"/>
        <v>0</v>
      </c>
      <c r="D33" s="84"/>
      <c r="E33" s="84">
        <v>0</v>
      </c>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row>
    <row r="34" ht="35.1" customHeight="1" spans="1:243">
      <c r="A34" s="65">
        <v>310</v>
      </c>
      <c r="B34" s="59" t="s">
        <v>139</v>
      </c>
      <c r="C34" s="84">
        <f t="shared" si="1"/>
        <v>1</v>
      </c>
      <c r="D34" s="84"/>
      <c r="E34" s="84">
        <f>E35</f>
        <v>1</v>
      </c>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row>
    <row r="35" ht="35.1" customHeight="1" spans="1:243">
      <c r="A35" s="65">
        <v>31002</v>
      </c>
      <c r="B35" s="59" t="s">
        <v>140</v>
      </c>
      <c r="C35" s="84">
        <f t="shared" si="1"/>
        <v>1</v>
      </c>
      <c r="D35" s="84"/>
      <c r="E35" s="84">
        <v>1</v>
      </c>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row>
    <row r="36" ht="35.1" customHeight="1" spans="1:243">
      <c r="A36" s="65"/>
      <c r="B36" s="64" t="s">
        <v>69</v>
      </c>
      <c r="C36" s="84">
        <f>C34+C15+C6</f>
        <v>1224.578777</v>
      </c>
      <c r="D36" s="84">
        <f t="shared" ref="D36:E36" si="2">D34+D15+D6</f>
        <v>1174.978777</v>
      </c>
      <c r="E36" s="84">
        <f>E34+E15+E6</f>
        <v>49.6</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row>
    <row r="37" ht="29.25" customHeight="1" spans="1:2">
      <c r="A37" s="66" t="s">
        <v>141</v>
      </c>
      <c r="B37" s="66"/>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2" workbookViewId="0">
      <selection activeCell="B14" sqref="B14"/>
    </sheetView>
  </sheetViews>
  <sheetFormatPr defaultColWidth="9.16666666666667" defaultRowHeight="27.75" customHeight="1"/>
  <cols>
    <col min="1" max="1" width="18.8333333333333" style="51" customWidth="1"/>
    <col min="2" max="2" width="31.1666666666667" style="51" customWidth="1"/>
    <col min="3" max="5" width="19.3333333333333" style="51" customWidth="1"/>
    <col min="6" max="243" width="7.66666666666667" style="51" customWidth="1"/>
  </cols>
  <sheetData>
    <row r="1" customHeight="1" spans="1:2">
      <c r="A1" s="52" t="s">
        <v>142</v>
      </c>
      <c r="B1" s="52"/>
    </row>
    <row r="2" s="48" customFormat="1" ht="34.5" customHeight="1" spans="1:5">
      <c r="A2" s="53" t="s">
        <v>143</v>
      </c>
      <c r="B2" s="53"/>
      <c r="C2" s="53"/>
      <c r="D2" s="53"/>
      <c r="E2" s="53"/>
    </row>
    <row r="3" s="49" customFormat="1" ht="30.75" customHeight="1" spans="1:5">
      <c r="A3" s="54" t="s">
        <v>2</v>
      </c>
      <c r="E3" s="49" t="s">
        <v>3</v>
      </c>
    </row>
    <row r="4" s="50" customFormat="1" ht="40.15" customHeight="1" spans="1:243">
      <c r="A4" s="55" t="s">
        <v>67</v>
      </c>
      <c r="B4" s="55" t="s">
        <v>68</v>
      </c>
      <c r="C4" s="56" t="s">
        <v>144</v>
      </c>
      <c r="D4" s="56"/>
      <c r="E4" s="56"/>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row>
    <row r="5" s="50" customFormat="1" ht="40.15" customHeight="1" spans="1:243">
      <c r="A5" s="58"/>
      <c r="B5" s="58"/>
      <c r="C5" s="55" t="s">
        <v>103</v>
      </c>
      <c r="D5" s="55" t="s">
        <v>70</v>
      </c>
      <c r="E5" s="55" t="s">
        <v>71</v>
      </c>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row>
    <row r="6" ht="26.25" customHeight="1" spans="1:5">
      <c r="A6" s="59"/>
      <c r="B6" s="59"/>
      <c r="C6" s="60"/>
      <c r="D6" s="61"/>
      <c r="E6" s="61"/>
    </row>
    <row r="7" ht="26.25" customHeight="1" spans="1:5">
      <c r="A7" s="62"/>
      <c r="B7" s="62"/>
      <c r="C7" s="60"/>
      <c r="D7" s="61"/>
      <c r="E7" s="61"/>
    </row>
    <row r="8" ht="26.25" customHeight="1" spans="1:5">
      <c r="A8" s="63"/>
      <c r="B8" s="63"/>
      <c r="C8" s="60"/>
      <c r="D8" s="61"/>
      <c r="E8" s="61"/>
    </row>
    <row r="9" ht="26.25" customHeight="1" spans="1:5">
      <c r="A9" s="64"/>
      <c r="B9" s="64"/>
      <c r="C9" s="60"/>
      <c r="D9" s="61"/>
      <c r="E9" s="61"/>
    </row>
    <row r="10" ht="26.25" customHeight="1" spans="1:5">
      <c r="A10" s="65"/>
      <c r="B10" s="65"/>
      <c r="C10" s="60"/>
      <c r="D10" s="61"/>
      <c r="E10" s="61"/>
    </row>
    <row r="11" ht="26.25" customHeight="1" spans="1:5">
      <c r="A11" s="62"/>
      <c r="B11" s="62"/>
      <c r="C11" s="60"/>
      <c r="D11" s="61"/>
      <c r="E11" s="61"/>
    </row>
    <row r="12" ht="26.25" customHeight="1" spans="1:5">
      <c r="A12" s="63"/>
      <c r="B12" s="63"/>
      <c r="C12" s="60"/>
      <c r="D12" s="61"/>
      <c r="E12" s="61"/>
    </row>
    <row r="13" ht="26.25" customHeight="1" spans="1:5">
      <c r="A13" s="64"/>
      <c r="B13" s="64"/>
      <c r="C13" s="60"/>
      <c r="D13" s="61"/>
      <c r="E13" s="61"/>
    </row>
    <row r="14" ht="26.25" customHeight="1" spans="1:5">
      <c r="A14" s="64"/>
      <c r="B14" s="64"/>
      <c r="C14" s="60"/>
      <c r="D14" s="61"/>
      <c r="E14" s="61"/>
    </row>
    <row r="15" ht="26.25" customHeight="1" spans="1:5">
      <c r="A15" s="64"/>
      <c r="B15" s="64" t="s">
        <v>145</v>
      </c>
      <c r="C15" s="60"/>
      <c r="D15" s="61"/>
      <c r="E15" s="61"/>
    </row>
    <row r="16" customHeight="1" spans="1:2">
      <c r="A16" s="66" t="s">
        <v>92</v>
      </c>
      <c r="B16" s="66"/>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Normal="115" workbookViewId="0">
      <selection activeCell="L5" sqref="L5"/>
    </sheetView>
  </sheetViews>
  <sheetFormatPr defaultColWidth="12" defaultRowHeight="15.6" outlineLevelRow="7" outlineLevelCol="7"/>
  <cols>
    <col min="1" max="1" width="21.6666666666667" style="77" customWidth="1"/>
    <col min="2" max="6" width="18" style="77" customWidth="1"/>
    <col min="7" max="16384" width="12" style="77"/>
  </cols>
  <sheetData>
    <row r="1" ht="44.25" customHeight="1" spans="1:6">
      <c r="A1" s="52" t="s">
        <v>146</v>
      </c>
      <c r="B1" s="46"/>
      <c r="C1" s="46"/>
      <c r="D1" s="46"/>
      <c r="E1" s="46"/>
      <c r="F1" s="46"/>
    </row>
    <row r="2" ht="42" customHeight="1" spans="1:6">
      <c r="A2" s="28" t="s">
        <v>147</v>
      </c>
      <c r="B2" s="28"/>
      <c r="C2" s="28"/>
      <c r="D2" s="28"/>
      <c r="E2" s="28"/>
      <c r="F2" s="28"/>
    </row>
    <row r="3" ht="24" customHeight="1" spans="1:6">
      <c r="A3" s="28"/>
      <c r="B3" s="28"/>
      <c r="C3" s="28"/>
      <c r="D3" s="28"/>
      <c r="E3" s="28"/>
      <c r="F3" s="28"/>
    </row>
    <row r="4" ht="24" customHeight="1" spans="1:6">
      <c r="A4" s="78" t="s">
        <v>2</v>
      </c>
      <c r="B4" s="78"/>
      <c r="C4" s="78"/>
      <c r="D4" s="78"/>
      <c r="E4" s="78"/>
      <c r="F4" s="30" t="s">
        <v>3</v>
      </c>
    </row>
    <row r="5" ht="64.5" customHeight="1" spans="1:6">
      <c r="A5" s="79" t="s">
        <v>148</v>
      </c>
      <c r="B5" s="79" t="s">
        <v>149</v>
      </c>
      <c r="C5" s="80" t="s">
        <v>150</v>
      </c>
      <c r="D5" s="80"/>
      <c r="E5" s="80"/>
      <c r="F5" s="80" t="s">
        <v>151</v>
      </c>
    </row>
    <row r="6" ht="64.5" customHeight="1" spans="1:8">
      <c r="A6" s="79"/>
      <c r="B6" s="79"/>
      <c r="C6" s="80" t="s">
        <v>152</v>
      </c>
      <c r="D6" s="79" t="s">
        <v>153</v>
      </c>
      <c r="E6" s="79" t="s">
        <v>154</v>
      </c>
      <c r="F6" s="80"/>
      <c r="H6" s="81"/>
    </row>
    <row r="7" ht="64.5" customHeight="1" spans="1:6">
      <c r="A7" s="82">
        <f>C7+F7</f>
        <v>0</v>
      </c>
      <c r="B7" s="82">
        <v>0</v>
      </c>
      <c r="C7" s="82">
        <f>E7</f>
        <v>0</v>
      </c>
      <c r="D7" s="82">
        <v>0</v>
      </c>
      <c r="E7" s="82">
        <v>0</v>
      </c>
      <c r="F7" s="82">
        <v>0</v>
      </c>
    </row>
    <row r="8" ht="51" customHeight="1" spans="1:6">
      <c r="A8" s="83"/>
      <c r="B8" s="78"/>
      <c r="C8" s="78"/>
      <c r="D8" s="78"/>
      <c r="E8" s="78"/>
      <c r="F8" s="78"/>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view="pageBreakPreview" zoomScaleNormal="100" workbookViewId="0">
      <selection activeCell="N7" sqref="N7"/>
    </sheetView>
  </sheetViews>
  <sheetFormatPr defaultColWidth="9.16666666666667" defaultRowHeight="27.75" customHeight="1"/>
  <cols>
    <col min="1" max="1" width="15.3333333333333" style="1" customWidth="1"/>
    <col min="2" max="2" width="17.6666666666667" style="1" customWidth="1"/>
    <col min="3" max="3" width="18.3333333333333" style="1" customWidth="1"/>
    <col min="4" max="4" width="36.8333333333333" style="1" customWidth="1"/>
    <col min="5" max="5" width="15.5" style="1" customWidth="1"/>
    <col min="6" max="6" width="50" style="1" customWidth="1"/>
    <col min="7" max="7" width="18.1666666666667" style="1" customWidth="1"/>
    <col min="8" max="8" width="11.6666666666667" style="1" customWidth="1"/>
    <col min="9" max="243" width="7.66666666666667" style="1" customWidth="1"/>
    <col min="244" max="256" width="9.16666666666667" style="5"/>
    <col min="257" max="257" width="15.3333333333333" style="5" customWidth="1"/>
    <col min="258" max="258" width="17.6666666666667" style="5" customWidth="1"/>
    <col min="259" max="259" width="18.3333333333333" style="5" customWidth="1"/>
    <col min="260" max="260" width="36.8333333333333" style="5" customWidth="1"/>
    <col min="261" max="261" width="15.5" style="5" customWidth="1"/>
    <col min="262" max="262" width="50" style="5" customWidth="1"/>
    <col min="263" max="263" width="18.1666666666667" style="5" customWidth="1"/>
    <col min="264" max="264" width="11.6666666666667" style="5" customWidth="1"/>
    <col min="265" max="499" width="7.66666666666667" style="5" customWidth="1"/>
    <col min="500" max="512" width="9.16666666666667" style="5"/>
    <col min="513" max="513" width="15.3333333333333" style="5" customWidth="1"/>
    <col min="514" max="514" width="17.6666666666667" style="5" customWidth="1"/>
    <col min="515" max="515" width="18.3333333333333" style="5" customWidth="1"/>
    <col min="516" max="516" width="36.8333333333333" style="5" customWidth="1"/>
    <col min="517" max="517" width="15.5" style="5" customWidth="1"/>
    <col min="518" max="518" width="50" style="5" customWidth="1"/>
    <col min="519" max="519" width="18.1666666666667" style="5" customWidth="1"/>
    <col min="520" max="520" width="11.6666666666667" style="5" customWidth="1"/>
    <col min="521" max="755" width="7.66666666666667" style="5" customWidth="1"/>
    <col min="756" max="768" width="9.16666666666667" style="5"/>
    <col min="769" max="769" width="15.3333333333333" style="5" customWidth="1"/>
    <col min="770" max="770" width="17.6666666666667" style="5" customWidth="1"/>
    <col min="771" max="771" width="18.3333333333333" style="5" customWidth="1"/>
    <col min="772" max="772" width="36.8333333333333" style="5" customWidth="1"/>
    <col min="773" max="773" width="15.5" style="5" customWidth="1"/>
    <col min="774" max="774" width="50" style="5" customWidth="1"/>
    <col min="775" max="775" width="18.1666666666667" style="5" customWidth="1"/>
    <col min="776" max="776" width="11.6666666666667" style="5" customWidth="1"/>
    <col min="777" max="1011" width="7.66666666666667" style="5" customWidth="1"/>
    <col min="1012" max="1024" width="9.16666666666667" style="5"/>
    <col min="1025" max="1025" width="15.3333333333333" style="5" customWidth="1"/>
    <col min="1026" max="1026" width="17.6666666666667" style="5" customWidth="1"/>
    <col min="1027" max="1027" width="18.3333333333333" style="5" customWidth="1"/>
    <col min="1028" max="1028" width="36.8333333333333" style="5" customWidth="1"/>
    <col min="1029" max="1029" width="15.5" style="5" customWidth="1"/>
    <col min="1030" max="1030" width="50" style="5" customWidth="1"/>
    <col min="1031" max="1031" width="18.1666666666667" style="5" customWidth="1"/>
    <col min="1032" max="1032" width="11.6666666666667" style="5" customWidth="1"/>
    <col min="1033" max="1267" width="7.66666666666667" style="5" customWidth="1"/>
    <col min="1268" max="1280" width="9.16666666666667" style="5"/>
    <col min="1281" max="1281" width="15.3333333333333" style="5" customWidth="1"/>
    <col min="1282" max="1282" width="17.6666666666667" style="5" customWidth="1"/>
    <col min="1283" max="1283" width="18.3333333333333" style="5" customWidth="1"/>
    <col min="1284" max="1284" width="36.8333333333333" style="5" customWidth="1"/>
    <col min="1285" max="1285" width="15.5" style="5" customWidth="1"/>
    <col min="1286" max="1286" width="50" style="5" customWidth="1"/>
    <col min="1287" max="1287" width="18.1666666666667" style="5" customWidth="1"/>
    <col min="1288" max="1288" width="11.6666666666667" style="5" customWidth="1"/>
    <col min="1289" max="1523" width="7.66666666666667" style="5" customWidth="1"/>
    <col min="1524" max="1536" width="9.16666666666667" style="5"/>
    <col min="1537" max="1537" width="15.3333333333333" style="5" customWidth="1"/>
    <col min="1538" max="1538" width="17.6666666666667" style="5" customWidth="1"/>
    <col min="1539" max="1539" width="18.3333333333333" style="5" customWidth="1"/>
    <col min="1540" max="1540" width="36.8333333333333" style="5" customWidth="1"/>
    <col min="1541" max="1541" width="15.5" style="5" customWidth="1"/>
    <col min="1542" max="1542" width="50" style="5" customWidth="1"/>
    <col min="1543" max="1543" width="18.1666666666667" style="5" customWidth="1"/>
    <col min="1544" max="1544" width="11.6666666666667" style="5" customWidth="1"/>
    <col min="1545" max="1779" width="7.66666666666667" style="5" customWidth="1"/>
    <col min="1780" max="1792" width="9.16666666666667" style="5"/>
    <col min="1793" max="1793" width="15.3333333333333" style="5" customWidth="1"/>
    <col min="1794" max="1794" width="17.6666666666667" style="5" customWidth="1"/>
    <col min="1795" max="1795" width="18.3333333333333" style="5" customWidth="1"/>
    <col min="1796" max="1796" width="36.8333333333333" style="5" customWidth="1"/>
    <col min="1797" max="1797" width="15.5" style="5" customWidth="1"/>
    <col min="1798" max="1798" width="50" style="5" customWidth="1"/>
    <col min="1799" max="1799" width="18.1666666666667" style="5" customWidth="1"/>
    <col min="1800" max="1800" width="11.6666666666667" style="5" customWidth="1"/>
    <col min="1801" max="2035" width="7.66666666666667" style="5" customWidth="1"/>
    <col min="2036" max="2048" width="9.16666666666667" style="5"/>
    <col min="2049" max="2049" width="15.3333333333333" style="5" customWidth="1"/>
    <col min="2050" max="2050" width="17.6666666666667" style="5" customWidth="1"/>
    <col min="2051" max="2051" width="18.3333333333333" style="5" customWidth="1"/>
    <col min="2052" max="2052" width="36.8333333333333" style="5" customWidth="1"/>
    <col min="2053" max="2053" width="15.5" style="5" customWidth="1"/>
    <col min="2054" max="2054" width="50" style="5" customWidth="1"/>
    <col min="2055" max="2055" width="18.1666666666667" style="5" customWidth="1"/>
    <col min="2056" max="2056" width="11.6666666666667" style="5" customWidth="1"/>
    <col min="2057" max="2291" width="7.66666666666667" style="5" customWidth="1"/>
    <col min="2292" max="2304" width="9.16666666666667" style="5"/>
    <col min="2305" max="2305" width="15.3333333333333" style="5" customWidth="1"/>
    <col min="2306" max="2306" width="17.6666666666667" style="5" customWidth="1"/>
    <col min="2307" max="2307" width="18.3333333333333" style="5" customWidth="1"/>
    <col min="2308" max="2308" width="36.8333333333333" style="5" customWidth="1"/>
    <col min="2309" max="2309" width="15.5" style="5" customWidth="1"/>
    <col min="2310" max="2310" width="50" style="5" customWidth="1"/>
    <col min="2311" max="2311" width="18.1666666666667" style="5" customWidth="1"/>
    <col min="2312" max="2312" width="11.6666666666667" style="5" customWidth="1"/>
    <col min="2313" max="2547" width="7.66666666666667" style="5" customWidth="1"/>
    <col min="2548" max="2560" width="9.16666666666667" style="5"/>
    <col min="2561" max="2561" width="15.3333333333333" style="5" customWidth="1"/>
    <col min="2562" max="2562" width="17.6666666666667" style="5" customWidth="1"/>
    <col min="2563" max="2563" width="18.3333333333333" style="5" customWidth="1"/>
    <col min="2564" max="2564" width="36.8333333333333" style="5" customWidth="1"/>
    <col min="2565" max="2565" width="15.5" style="5" customWidth="1"/>
    <col min="2566" max="2566" width="50" style="5" customWidth="1"/>
    <col min="2567" max="2567" width="18.1666666666667" style="5" customWidth="1"/>
    <col min="2568" max="2568" width="11.6666666666667" style="5" customWidth="1"/>
    <col min="2569" max="2803" width="7.66666666666667" style="5" customWidth="1"/>
    <col min="2804" max="2816" width="9.16666666666667" style="5"/>
    <col min="2817" max="2817" width="15.3333333333333" style="5" customWidth="1"/>
    <col min="2818" max="2818" width="17.6666666666667" style="5" customWidth="1"/>
    <col min="2819" max="2819" width="18.3333333333333" style="5" customWidth="1"/>
    <col min="2820" max="2820" width="36.8333333333333" style="5" customWidth="1"/>
    <col min="2821" max="2821" width="15.5" style="5" customWidth="1"/>
    <col min="2822" max="2822" width="50" style="5" customWidth="1"/>
    <col min="2823" max="2823" width="18.1666666666667" style="5" customWidth="1"/>
    <col min="2824" max="2824" width="11.6666666666667" style="5" customWidth="1"/>
    <col min="2825" max="3059" width="7.66666666666667" style="5" customWidth="1"/>
    <col min="3060" max="3072" width="9.16666666666667" style="5"/>
    <col min="3073" max="3073" width="15.3333333333333" style="5" customWidth="1"/>
    <col min="3074" max="3074" width="17.6666666666667" style="5" customWidth="1"/>
    <col min="3075" max="3075" width="18.3333333333333" style="5" customWidth="1"/>
    <col min="3076" max="3076" width="36.8333333333333" style="5" customWidth="1"/>
    <col min="3077" max="3077" width="15.5" style="5" customWidth="1"/>
    <col min="3078" max="3078" width="50" style="5" customWidth="1"/>
    <col min="3079" max="3079" width="18.1666666666667" style="5" customWidth="1"/>
    <col min="3080" max="3080" width="11.6666666666667" style="5" customWidth="1"/>
    <col min="3081" max="3315" width="7.66666666666667" style="5" customWidth="1"/>
    <col min="3316" max="3328" width="9.16666666666667" style="5"/>
    <col min="3329" max="3329" width="15.3333333333333" style="5" customWidth="1"/>
    <col min="3330" max="3330" width="17.6666666666667" style="5" customWidth="1"/>
    <col min="3331" max="3331" width="18.3333333333333" style="5" customWidth="1"/>
    <col min="3332" max="3332" width="36.8333333333333" style="5" customWidth="1"/>
    <col min="3333" max="3333" width="15.5" style="5" customWidth="1"/>
    <col min="3334" max="3334" width="50" style="5" customWidth="1"/>
    <col min="3335" max="3335" width="18.1666666666667" style="5" customWidth="1"/>
    <col min="3336" max="3336" width="11.6666666666667" style="5" customWidth="1"/>
    <col min="3337" max="3571" width="7.66666666666667" style="5" customWidth="1"/>
    <col min="3572" max="3584" width="9.16666666666667" style="5"/>
    <col min="3585" max="3585" width="15.3333333333333" style="5" customWidth="1"/>
    <col min="3586" max="3586" width="17.6666666666667" style="5" customWidth="1"/>
    <col min="3587" max="3587" width="18.3333333333333" style="5" customWidth="1"/>
    <col min="3588" max="3588" width="36.8333333333333" style="5" customWidth="1"/>
    <col min="3589" max="3589" width="15.5" style="5" customWidth="1"/>
    <col min="3590" max="3590" width="50" style="5" customWidth="1"/>
    <col min="3591" max="3591" width="18.1666666666667" style="5" customWidth="1"/>
    <col min="3592" max="3592" width="11.6666666666667" style="5" customWidth="1"/>
    <col min="3593" max="3827" width="7.66666666666667" style="5" customWidth="1"/>
    <col min="3828" max="3840" width="9.16666666666667" style="5"/>
    <col min="3841" max="3841" width="15.3333333333333" style="5" customWidth="1"/>
    <col min="3842" max="3842" width="17.6666666666667" style="5" customWidth="1"/>
    <col min="3843" max="3843" width="18.3333333333333" style="5" customWidth="1"/>
    <col min="3844" max="3844" width="36.8333333333333" style="5" customWidth="1"/>
    <col min="3845" max="3845" width="15.5" style="5" customWidth="1"/>
    <col min="3846" max="3846" width="50" style="5" customWidth="1"/>
    <col min="3847" max="3847" width="18.1666666666667" style="5" customWidth="1"/>
    <col min="3848" max="3848" width="11.6666666666667" style="5" customWidth="1"/>
    <col min="3849" max="4083" width="7.66666666666667" style="5" customWidth="1"/>
    <col min="4084" max="4096" width="9.16666666666667" style="5"/>
    <col min="4097" max="4097" width="15.3333333333333" style="5" customWidth="1"/>
    <col min="4098" max="4098" width="17.6666666666667" style="5" customWidth="1"/>
    <col min="4099" max="4099" width="18.3333333333333" style="5" customWidth="1"/>
    <col min="4100" max="4100" width="36.8333333333333" style="5" customWidth="1"/>
    <col min="4101" max="4101" width="15.5" style="5" customWidth="1"/>
    <col min="4102" max="4102" width="50" style="5" customWidth="1"/>
    <col min="4103" max="4103" width="18.1666666666667" style="5" customWidth="1"/>
    <col min="4104" max="4104" width="11.6666666666667" style="5" customWidth="1"/>
    <col min="4105" max="4339" width="7.66666666666667" style="5" customWidth="1"/>
    <col min="4340" max="4352" width="9.16666666666667" style="5"/>
    <col min="4353" max="4353" width="15.3333333333333" style="5" customWidth="1"/>
    <col min="4354" max="4354" width="17.6666666666667" style="5" customWidth="1"/>
    <col min="4355" max="4355" width="18.3333333333333" style="5" customWidth="1"/>
    <col min="4356" max="4356" width="36.8333333333333" style="5" customWidth="1"/>
    <col min="4357" max="4357" width="15.5" style="5" customWidth="1"/>
    <col min="4358" max="4358" width="50" style="5" customWidth="1"/>
    <col min="4359" max="4359" width="18.1666666666667" style="5" customWidth="1"/>
    <col min="4360" max="4360" width="11.6666666666667" style="5" customWidth="1"/>
    <col min="4361" max="4595" width="7.66666666666667" style="5" customWidth="1"/>
    <col min="4596" max="4608" width="9.16666666666667" style="5"/>
    <col min="4609" max="4609" width="15.3333333333333" style="5" customWidth="1"/>
    <col min="4610" max="4610" width="17.6666666666667" style="5" customWidth="1"/>
    <col min="4611" max="4611" width="18.3333333333333" style="5" customWidth="1"/>
    <col min="4612" max="4612" width="36.8333333333333" style="5" customWidth="1"/>
    <col min="4613" max="4613" width="15.5" style="5" customWidth="1"/>
    <col min="4614" max="4614" width="50" style="5" customWidth="1"/>
    <col min="4615" max="4615" width="18.1666666666667" style="5" customWidth="1"/>
    <col min="4616" max="4616" width="11.6666666666667" style="5" customWidth="1"/>
    <col min="4617" max="4851" width="7.66666666666667" style="5" customWidth="1"/>
    <col min="4852" max="4864" width="9.16666666666667" style="5"/>
    <col min="4865" max="4865" width="15.3333333333333" style="5" customWidth="1"/>
    <col min="4866" max="4866" width="17.6666666666667" style="5" customWidth="1"/>
    <col min="4867" max="4867" width="18.3333333333333" style="5" customWidth="1"/>
    <col min="4868" max="4868" width="36.8333333333333" style="5" customWidth="1"/>
    <col min="4869" max="4869" width="15.5" style="5" customWidth="1"/>
    <col min="4870" max="4870" width="50" style="5" customWidth="1"/>
    <col min="4871" max="4871" width="18.1666666666667" style="5" customWidth="1"/>
    <col min="4872" max="4872" width="11.6666666666667" style="5" customWidth="1"/>
    <col min="4873" max="5107" width="7.66666666666667" style="5" customWidth="1"/>
    <col min="5108" max="5120" width="9.16666666666667" style="5"/>
    <col min="5121" max="5121" width="15.3333333333333" style="5" customWidth="1"/>
    <col min="5122" max="5122" width="17.6666666666667" style="5" customWidth="1"/>
    <col min="5123" max="5123" width="18.3333333333333" style="5" customWidth="1"/>
    <col min="5124" max="5124" width="36.8333333333333" style="5" customWidth="1"/>
    <col min="5125" max="5125" width="15.5" style="5" customWidth="1"/>
    <col min="5126" max="5126" width="50" style="5" customWidth="1"/>
    <col min="5127" max="5127" width="18.1666666666667" style="5" customWidth="1"/>
    <col min="5128" max="5128" width="11.6666666666667" style="5" customWidth="1"/>
    <col min="5129" max="5363" width="7.66666666666667" style="5" customWidth="1"/>
    <col min="5364" max="5376" width="9.16666666666667" style="5"/>
    <col min="5377" max="5377" width="15.3333333333333" style="5" customWidth="1"/>
    <col min="5378" max="5378" width="17.6666666666667" style="5" customWidth="1"/>
    <col min="5379" max="5379" width="18.3333333333333" style="5" customWidth="1"/>
    <col min="5380" max="5380" width="36.8333333333333" style="5" customWidth="1"/>
    <col min="5381" max="5381" width="15.5" style="5" customWidth="1"/>
    <col min="5382" max="5382" width="50" style="5" customWidth="1"/>
    <col min="5383" max="5383" width="18.1666666666667" style="5" customWidth="1"/>
    <col min="5384" max="5384" width="11.6666666666667" style="5" customWidth="1"/>
    <col min="5385" max="5619" width="7.66666666666667" style="5" customWidth="1"/>
    <col min="5620" max="5632" width="9.16666666666667" style="5"/>
    <col min="5633" max="5633" width="15.3333333333333" style="5" customWidth="1"/>
    <col min="5634" max="5634" width="17.6666666666667" style="5" customWidth="1"/>
    <col min="5635" max="5635" width="18.3333333333333" style="5" customWidth="1"/>
    <col min="5636" max="5636" width="36.8333333333333" style="5" customWidth="1"/>
    <col min="5637" max="5637" width="15.5" style="5" customWidth="1"/>
    <col min="5638" max="5638" width="50" style="5" customWidth="1"/>
    <col min="5639" max="5639" width="18.1666666666667" style="5" customWidth="1"/>
    <col min="5640" max="5640" width="11.6666666666667" style="5" customWidth="1"/>
    <col min="5641" max="5875" width="7.66666666666667" style="5" customWidth="1"/>
    <col min="5876" max="5888" width="9.16666666666667" style="5"/>
    <col min="5889" max="5889" width="15.3333333333333" style="5" customWidth="1"/>
    <col min="5890" max="5890" width="17.6666666666667" style="5" customWidth="1"/>
    <col min="5891" max="5891" width="18.3333333333333" style="5" customWidth="1"/>
    <col min="5892" max="5892" width="36.8333333333333" style="5" customWidth="1"/>
    <col min="5893" max="5893" width="15.5" style="5" customWidth="1"/>
    <col min="5894" max="5894" width="50" style="5" customWidth="1"/>
    <col min="5895" max="5895" width="18.1666666666667" style="5" customWidth="1"/>
    <col min="5896" max="5896" width="11.6666666666667" style="5" customWidth="1"/>
    <col min="5897" max="6131" width="7.66666666666667" style="5" customWidth="1"/>
    <col min="6132" max="6144" width="9.16666666666667" style="5"/>
    <col min="6145" max="6145" width="15.3333333333333" style="5" customWidth="1"/>
    <col min="6146" max="6146" width="17.6666666666667" style="5" customWidth="1"/>
    <col min="6147" max="6147" width="18.3333333333333" style="5" customWidth="1"/>
    <col min="6148" max="6148" width="36.8333333333333" style="5" customWidth="1"/>
    <col min="6149" max="6149" width="15.5" style="5" customWidth="1"/>
    <col min="6150" max="6150" width="50" style="5" customWidth="1"/>
    <col min="6151" max="6151" width="18.1666666666667" style="5" customWidth="1"/>
    <col min="6152" max="6152" width="11.6666666666667" style="5" customWidth="1"/>
    <col min="6153" max="6387" width="7.66666666666667" style="5" customWidth="1"/>
    <col min="6388" max="6400" width="9.16666666666667" style="5"/>
    <col min="6401" max="6401" width="15.3333333333333" style="5" customWidth="1"/>
    <col min="6402" max="6402" width="17.6666666666667" style="5" customWidth="1"/>
    <col min="6403" max="6403" width="18.3333333333333" style="5" customWidth="1"/>
    <col min="6404" max="6404" width="36.8333333333333" style="5" customWidth="1"/>
    <col min="6405" max="6405" width="15.5" style="5" customWidth="1"/>
    <col min="6406" max="6406" width="50" style="5" customWidth="1"/>
    <col min="6407" max="6407" width="18.1666666666667" style="5" customWidth="1"/>
    <col min="6408" max="6408" width="11.6666666666667" style="5" customWidth="1"/>
    <col min="6409" max="6643" width="7.66666666666667" style="5" customWidth="1"/>
    <col min="6644" max="6656" width="9.16666666666667" style="5"/>
    <col min="6657" max="6657" width="15.3333333333333" style="5" customWidth="1"/>
    <col min="6658" max="6658" width="17.6666666666667" style="5" customWidth="1"/>
    <col min="6659" max="6659" width="18.3333333333333" style="5" customWidth="1"/>
    <col min="6660" max="6660" width="36.8333333333333" style="5" customWidth="1"/>
    <col min="6661" max="6661" width="15.5" style="5" customWidth="1"/>
    <col min="6662" max="6662" width="50" style="5" customWidth="1"/>
    <col min="6663" max="6663" width="18.1666666666667" style="5" customWidth="1"/>
    <col min="6664" max="6664" width="11.6666666666667" style="5" customWidth="1"/>
    <col min="6665" max="6899" width="7.66666666666667" style="5" customWidth="1"/>
    <col min="6900" max="6912" width="9.16666666666667" style="5"/>
    <col min="6913" max="6913" width="15.3333333333333" style="5" customWidth="1"/>
    <col min="6914" max="6914" width="17.6666666666667" style="5" customWidth="1"/>
    <col min="6915" max="6915" width="18.3333333333333" style="5" customWidth="1"/>
    <col min="6916" max="6916" width="36.8333333333333" style="5" customWidth="1"/>
    <col min="6917" max="6917" width="15.5" style="5" customWidth="1"/>
    <col min="6918" max="6918" width="50" style="5" customWidth="1"/>
    <col min="6919" max="6919" width="18.1666666666667" style="5" customWidth="1"/>
    <col min="6920" max="6920" width="11.6666666666667" style="5" customWidth="1"/>
    <col min="6921" max="7155" width="7.66666666666667" style="5" customWidth="1"/>
    <col min="7156" max="7168" width="9.16666666666667" style="5"/>
    <col min="7169" max="7169" width="15.3333333333333" style="5" customWidth="1"/>
    <col min="7170" max="7170" width="17.6666666666667" style="5" customWidth="1"/>
    <col min="7171" max="7171" width="18.3333333333333" style="5" customWidth="1"/>
    <col min="7172" max="7172" width="36.8333333333333" style="5" customWidth="1"/>
    <col min="7173" max="7173" width="15.5" style="5" customWidth="1"/>
    <col min="7174" max="7174" width="50" style="5" customWidth="1"/>
    <col min="7175" max="7175" width="18.1666666666667" style="5" customWidth="1"/>
    <col min="7176" max="7176" width="11.6666666666667" style="5" customWidth="1"/>
    <col min="7177" max="7411" width="7.66666666666667" style="5" customWidth="1"/>
    <col min="7412" max="7424" width="9.16666666666667" style="5"/>
    <col min="7425" max="7425" width="15.3333333333333" style="5" customWidth="1"/>
    <col min="7426" max="7426" width="17.6666666666667" style="5" customWidth="1"/>
    <col min="7427" max="7427" width="18.3333333333333" style="5" customWidth="1"/>
    <col min="7428" max="7428" width="36.8333333333333" style="5" customWidth="1"/>
    <col min="7429" max="7429" width="15.5" style="5" customWidth="1"/>
    <col min="7430" max="7430" width="50" style="5" customWidth="1"/>
    <col min="7431" max="7431" width="18.1666666666667" style="5" customWidth="1"/>
    <col min="7432" max="7432" width="11.6666666666667" style="5" customWidth="1"/>
    <col min="7433" max="7667" width="7.66666666666667" style="5" customWidth="1"/>
    <col min="7668" max="7680" width="9.16666666666667" style="5"/>
    <col min="7681" max="7681" width="15.3333333333333" style="5" customWidth="1"/>
    <col min="7682" max="7682" width="17.6666666666667" style="5" customWidth="1"/>
    <col min="7683" max="7683" width="18.3333333333333" style="5" customWidth="1"/>
    <col min="7684" max="7684" width="36.8333333333333" style="5" customWidth="1"/>
    <col min="7685" max="7685" width="15.5" style="5" customWidth="1"/>
    <col min="7686" max="7686" width="50" style="5" customWidth="1"/>
    <col min="7687" max="7687" width="18.1666666666667" style="5" customWidth="1"/>
    <col min="7688" max="7688" width="11.6666666666667" style="5" customWidth="1"/>
    <col min="7689" max="7923" width="7.66666666666667" style="5" customWidth="1"/>
    <col min="7924" max="7936" width="9.16666666666667" style="5"/>
    <col min="7937" max="7937" width="15.3333333333333" style="5" customWidth="1"/>
    <col min="7938" max="7938" width="17.6666666666667" style="5" customWidth="1"/>
    <col min="7939" max="7939" width="18.3333333333333" style="5" customWidth="1"/>
    <col min="7940" max="7940" width="36.8333333333333" style="5" customWidth="1"/>
    <col min="7941" max="7941" width="15.5" style="5" customWidth="1"/>
    <col min="7942" max="7942" width="50" style="5" customWidth="1"/>
    <col min="7943" max="7943" width="18.1666666666667" style="5" customWidth="1"/>
    <col min="7944" max="7944" width="11.6666666666667" style="5" customWidth="1"/>
    <col min="7945" max="8179" width="7.66666666666667" style="5" customWidth="1"/>
    <col min="8180" max="8192" width="9.16666666666667" style="5"/>
    <col min="8193" max="8193" width="15.3333333333333" style="5" customWidth="1"/>
    <col min="8194" max="8194" width="17.6666666666667" style="5" customWidth="1"/>
    <col min="8195" max="8195" width="18.3333333333333" style="5" customWidth="1"/>
    <col min="8196" max="8196" width="36.8333333333333" style="5" customWidth="1"/>
    <col min="8197" max="8197" width="15.5" style="5" customWidth="1"/>
    <col min="8198" max="8198" width="50" style="5" customWidth="1"/>
    <col min="8199" max="8199" width="18.1666666666667" style="5" customWidth="1"/>
    <col min="8200" max="8200" width="11.6666666666667" style="5" customWidth="1"/>
    <col min="8201" max="8435" width="7.66666666666667" style="5" customWidth="1"/>
    <col min="8436" max="8448" width="9.16666666666667" style="5"/>
    <col min="8449" max="8449" width="15.3333333333333" style="5" customWidth="1"/>
    <col min="8450" max="8450" width="17.6666666666667" style="5" customWidth="1"/>
    <col min="8451" max="8451" width="18.3333333333333" style="5" customWidth="1"/>
    <col min="8452" max="8452" width="36.8333333333333" style="5" customWidth="1"/>
    <col min="8453" max="8453" width="15.5" style="5" customWidth="1"/>
    <col min="8454" max="8454" width="50" style="5" customWidth="1"/>
    <col min="8455" max="8455" width="18.1666666666667" style="5" customWidth="1"/>
    <col min="8456" max="8456" width="11.6666666666667" style="5" customWidth="1"/>
    <col min="8457" max="8691" width="7.66666666666667" style="5" customWidth="1"/>
    <col min="8692" max="8704" width="9.16666666666667" style="5"/>
    <col min="8705" max="8705" width="15.3333333333333" style="5" customWidth="1"/>
    <col min="8706" max="8706" width="17.6666666666667" style="5" customWidth="1"/>
    <col min="8707" max="8707" width="18.3333333333333" style="5" customWidth="1"/>
    <col min="8708" max="8708" width="36.8333333333333" style="5" customWidth="1"/>
    <col min="8709" max="8709" width="15.5" style="5" customWidth="1"/>
    <col min="8710" max="8710" width="50" style="5" customWidth="1"/>
    <col min="8711" max="8711" width="18.1666666666667" style="5" customWidth="1"/>
    <col min="8712" max="8712" width="11.6666666666667" style="5" customWidth="1"/>
    <col min="8713" max="8947" width="7.66666666666667" style="5" customWidth="1"/>
    <col min="8948" max="8960" width="9.16666666666667" style="5"/>
    <col min="8961" max="8961" width="15.3333333333333" style="5" customWidth="1"/>
    <col min="8962" max="8962" width="17.6666666666667" style="5" customWidth="1"/>
    <col min="8963" max="8963" width="18.3333333333333" style="5" customWidth="1"/>
    <col min="8964" max="8964" width="36.8333333333333" style="5" customWidth="1"/>
    <col min="8965" max="8965" width="15.5" style="5" customWidth="1"/>
    <col min="8966" max="8966" width="50" style="5" customWidth="1"/>
    <col min="8967" max="8967" width="18.1666666666667" style="5" customWidth="1"/>
    <col min="8968" max="8968" width="11.6666666666667" style="5" customWidth="1"/>
    <col min="8969" max="9203" width="7.66666666666667" style="5" customWidth="1"/>
    <col min="9204" max="9216" width="9.16666666666667" style="5"/>
    <col min="9217" max="9217" width="15.3333333333333" style="5" customWidth="1"/>
    <col min="9218" max="9218" width="17.6666666666667" style="5" customWidth="1"/>
    <col min="9219" max="9219" width="18.3333333333333" style="5" customWidth="1"/>
    <col min="9220" max="9220" width="36.8333333333333" style="5" customWidth="1"/>
    <col min="9221" max="9221" width="15.5" style="5" customWidth="1"/>
    <col min="9222" max="9222" width="50" style="5" customWidth="1"/>
    <col min="9223" max="9223" width="18.1666666666667" style="5" customWidth="1"/>
    <col min="9224" max="9224" width="11.6666666666667" style="5" customWidth="1"/>
    <col min="9225" max="9459" width="7.66666666666667" style="5" customWidth="1"/>
    <col min="9460" max="9472" width="9.16666666666667" style="5"/>
    <col min="9473" max="9473" width="15.3333333333333" style="5" customWidth="1"/>
    <col min="9474" max="9474" width="17.6666666666667" style="5" customWidth="1"/>
    <col min="9475" max="9475" width="18.3333333333333" style="5" customWidth="1"/>
    <col min="9476" max="9476" width="36.8333333333333" style="5" customWidth="1"/>
    <col min="9477" max="9477" width="15.5" style="5" customWidth="1"/>
    <col min="9478" max="9478" width="50" style="5" customWidth="1"/>
    <col min="9479" max="9479" width="18.1666666666667" style="5" customWidth="1"/>
    <col min="9480" max="9480" width="11.6666666666667" style="5" customWidth="1"/>
    <col min="9481" max="9715" width="7.66666666666667" style="5" customWidth="1"/>
    <col min="9716" max="9728" width="9.16666666666667" style="5"/>
    <col min="9729" max="9729" width="15.3333333333333" style="5" customWidth="1"/>
    <col min="9730" max="9730" width="17.6666666666667" style="5" customWidth="1"/>
    <col min="9731" max="9731" width="18.3333333333333" style="5" customWidth="1"/>
    <col min="9732" max="9732" width="36.8333333333333" style="5" customWidth="1"/>
    <col min="9733" max="9733" width="15.5" style="5" customWidth="1"/>
    <col min="9734" max="9734" width="50" style="5" customWidth="1"/>
    <col min="9735" max="9735" width="18.1666666666667" style="5" customWidth="1"/>
    <col min="9736" max="9736" width="11.6666666666667" style="5" customWidth="1"/>
    <col min="9737" max="9971" width="7.66666666666667" style="5" customWidth="1"/>
    <col min="9972" max="9984" width="9.16666666666667" style="5"/>
    <col min="9985" max="9985" width="15.3333333333333" style="5" customWidth="1"/>
    <col min="9986" max="9986" width="17.6666666666667" style="5" customWidth="1"/>
    <col min="9987" max="9987" width="18.3333333333333" style="5" customWidth="1"/>
    <col min="9988" max="9988" width="36.8333333333333" style="5" customWidth="1"/>
    <col min="9989" max="9989" width="15.5" style="5" customWidth="1"/>
    <col min="9990" max="9990" width="50" style="5" customWidth="1"/>
    <col min="9991" max="9991" width="18.1666666666667" style="5" customWidth="1"/>
    <col min="9992" max="9992" width="11.6666666666667" style="5" customWidth="1"/>
    <col min="9993" max="10227" width="7.66666666666667" style="5" customWidth="1"/>
    <col min="10228" max="10240" width="9.16666666666667" style="5"/>
    <col min="10241" max="10241" width="15.3333333333333" style="5" customWidth="1"/>
    <col min="10242" max="10242" width="17.6666666666667" style="5" customWidth="1"/>
    <col min="10243" max="10243" width="18.3333333333333" style="5" customWidth="1"/>
    <col min="10244" max="10244" width="36.8333333333333" style="5" customWidth="1"/>
    <col min="10245" max="10245" width="15.5" style="5" customWidth="1"/>
    <col min="10246" max="10246" width="50" style="5" customWidth="1"/>
    <col min="10247" max="10247" width="18.1666666666667" style="5" customWidth="1"/>
    <col min="10248" max="10248" width="11.6666666666667" style="5" customWidth="1"/>
    <col min="10249" max="10483" width="7.66666666666667" style="5" customWidth="1"/>
    <col min="10484" max="10496" width="9.16666666666667" style="5"/>
    <col min="10497" max="10497" width="15.3333333333333" style="5" customWidth="1"/>
    <col min="10498" max="10498" width="17.6666666666667" style="5" customWidth="1"/>
    <col min="10499" max="10499" width="18.3333333333333" style="5" customWidth="1"/>
    <col min="10500" max="10500" width="36.8333333333333" style="5" customWidth="1"/>
    <col min="10501" max="10501" width="15.5" style="5" customWidth="1"/>
    <col min="10502" max="10502" width="50" style="5" customWidth="1"/>
    <col min="10503" max="10503" width="18.1666666666667" style="5" customWidth="1"/>
    <col min="10504" max="10504" width="11.6666666666667" style="5" customWidth="1"/>
    <col min="10505" max="10739" width="7.66666666666667" style="5" customWidth="1"/>
    <col min="10740" max="10752" width="9.16666666666667" style="5"/>
    <col min="10753" max="10753" width="15.3333333333333" style="5" customWidth="1"/>
    <col min="10754" max="10754" width="17.6666666666667" style="5" customWidth="1"/>
    <col min="10755" max="10755" width="18.3333333333333" style="5" customWidth="1"/>
    <col min="10756" max="10756" width="36.8333333333333" style="5" customWidth="1"/>
    <col min="10757" max="10757" width="15.5" style="5" customWidth="1"/>
    <col min="10758" max="10758" width="50" style="5" customWidth="1"/>
    <col min="10759" max="10759" width="18.1666666666667" style="5" customWidth="1"/>
    <col min="10760" max="10760" width="11.6666666666667" style="5" customWidth="1"/>
    <col min="10761" max="10995" width="7.66666666666667" style="5" customWidth="1"/>
    <col min="10996" max="11008" width="9.16666666666667" style="5"/>
    <col min="11009" max="11009" width="15.3333333333333" style="5" customWidth="1"/>
    <col min="11010" max="11010" width="17.6666666666667" style="5" customWidth="1"/>
    <col min="11011" max="11011" width="18.3333333333333" style="5" customWidth="1"/>
    <col min="11012" max="11012" width="36.8333333333333" style="5" customWidth="1"/>
    <col min="11013" max="11013" width="15.5" style="5" customWidth="1"/>
    <col min="11014" max="11014" width="50" style="5" customWidth="1"/>
    <col min="11015" max="11015" width="18.1666666666667" style="5" customWidth="1"/>
    <col min="11016" max="11016" width="11.6666666666667" style="5" customWidth="1"/>
    <col min="11017" max="11251" width="7.66666666666667" style="5" customWidth="1"/>
    <col min="11252" max="11264" width="9.16666666666667" style="5"/>
    <col min="11265" max="11265" width="15.3333333333333" style="5" customWidth="1"/>
    <col min="11266" max="11266" width="17.6666666666667" style="5" customWidth="1"/>
    <col min="11267" max="11267" width="18.3333333333333" style="5" customWidth="1"/>
    <col min="11268" max="11268" width="36.8333333333333" style="5" customWidth="1"/>
    <col min="11269" max="11269" width="15.5" style="5" customWidth="1"/>
    <col min="11270" max="11270" width="50" style="5" customWidth="1"/>
    <col min="11271" max="11271" width="18.1666666666667" style="5" customWidth="1"/>
    <col min="11272" max="11272" width="11.6666666666667" style="5" customWidth="1"/>
    <col min="11273" max="11507" width="7.66666666666667" style="5" customWidth="1"/>
    <col min="11508" max="11520" width="9.16666666666667" style="5"/>
    <col min="11521" max="11521" width="15.3333333333333" style="5" customWidth="1"/>
    <col min="11522" max="11522" width="17.6666666666667" style="5" customWidth="1"/>
    <col min="11523" max="11523" width="18.3333333333333" style="5" customWidth="1"/>
    <col min="11524" max="11524" width="36.8333333333333" style="5" customWidth="1"/>
    <col min="11525" max="11525" width="15.5" style="5" customWidth="1"/>
    <col min="11526" max="11526" width="50" style="5" customWidth="1"/>
    <col min="11527" max="11527" width="18.1666666666667" style="5" customWidth="1"/>
    <col min="11528" max="11528" width="11.6666666666667" style="5" customWidth="1"/>
    <col min="11529" max="11763" width="7.66666666666667" style="5" customWidth="1"/>
    <col min="11764" max="11776" width="9.16666666666667" style="5"/>
    <col min="11777" max="11777" width="15.3333333333333" style="5" customWidth="1"/>
    <col min="11778" max="11778" width="17.6666666666667" style="5" customWidth="1"/>
    <col min="11779" max="11779" width="18.3333333333333" style="5" customWidth="1"/>
    <col min="11780" max="11780" width="36.8333333333333" style="5" customWidth="1"/>
    <col min="11781" max="11781" width="15.5" style="5" customWidth="1"/>
    <col min="11782" max="11782" width="50" style="5" customWidth="1"/>
    <col min="11783" max="11783" width="18.1666666666667" style="5" customWidth="1"/>
    <col min="11784" max="11784" width="11.6666666666667" style="5" customWidth="1"/>
    <col min="11785" max="12019" width="7.66666666666667" style="5" customWidth="1"/>
    <col min="12020" max="12032" width="9.16666666666667" style="5"/>
    <col min="12033" max="12033" width="15.3333333333333" style="5" customWidth="1"/>
    <col min="12034" max="12034" width="17.6666666666667" style="5" customWidth="1"/>
    <col min="12035" max="12035" width="18.3333333333333" style="5" customWidth="1"/>
    <col min="12036" max="12036" width="36.8333333333333" style="5" customWidth="1"/>
    <col min="12037" max="12037" width="15.5" style="5" customWidth="1"/>
    <col min="12038" max="12038" width="50" style="5" customWidth="1"/>
    <col min="12039" max="12039" width="18.1666666666667" style="5" customWidth="1"/>
    <col min="12040" max="12040" width="11.6666666666667" style="5" customWidth="1"/>
    <col min="12041" max="12275" width="7.66666666666667" style="5" customWidth="1"/>
    <col min="12276" max="12288" width="9.16666666666667" style="5"/>
    <col min="12289" max="12289" width="15.3333333333333" style="5" customWidth="1"/>
    <col min="12290" max="12290" width="17.6666666666667" style="5" customWidth="1"/>
    <col min="12291" max="12291" width="18.3333333333333" style="5" customWidth="1"/>
    <col min="12292" max="12292" width="36.8333333333333" style="5" customWidth="1"/>
    <col min="12293" max="12293" width="15.5" style="5" customWidth="1"/>
    <col min="12294" max="12294" width="50" style="5" customWidth="1"/>
    <col min="12295" max="12295" width="18.1666666666667" style="5" customWidth="1"/>
    <col min="12296" max="12296" width="11.6666666666667" style="5" customWidth="1"/>
    <col min="12297" max="12531" width="7.66666666666667" style="5" customWidth="1"/>
    <col min="12532" max="12544" width="9.16666666666667" style="5"/>
    <col min="12545" max="12545" width="15.3333333333333" style="5" customWidth="1"/>
    <col min="12546" max="12546" width="17.6666666666667" style="5" customWidth="1"/>
    <col min="12547" max="12547" width="18.3333333333333" style="5" customWidth="1"/>
    <col min="12548" max="12548" width="36.8333333333333" style="5" customWidth="1"/>
    <col min="12549" max="12549" width="15.5" style="5" customWidth="1"/>
    <col min="12550" max="12550" width="50" style="5" customWidth="1"/>
    <col min="12551" max="12551" width="18.1666666666667" style="5" customWidth="1"/>
    <col min="12552" max="12552" width="11.6666666666667" style="5" customWidth="1"/>
    <col min="12553" max="12787" width="7.66666666666667" style="5" customWidth="1"/>
    <col min="12788" max="12800" width="9.16666666666667" style="5"/>
    <col min="12801" max="12801" width="15.3333333333333" style="5" customWidth="1"/>
    <col min="12802" max="12802" width="17.6666666666667" style="5" customWidth="1"/>
    <col min="12803" max="12803" width="18.3333333333333" style="5" customWidth="1"/>
    <col min="12804" max="12804" width="36.8333333333333" style="5" customWidth="1"/>
    <col min="12805" max="12805" width="15.5" style="5" customWidth="1"/>
    <col min="12806" max="12806" width="50" style="5" customWidth="1"/>
    <col min="12807" max="12807" width="18.1666666666667" style="5" customWidth="1"/>
    <col min="12808" max="12808" width="11.6666666666667" style="5" customWidth="1"/>
    <col min="12809" max="13043" width="7.66666666666667" style="5" customWidth="1"/>
    <col min="13044" max="13056" width="9.16666666666667" style="5"/>
    <col min="13057" max="13057" width="15.3333333333333" style="5" customWidth="1"/>
    <col min="13058" max="13058" width="17.6666666666667" style="5" customWidth="1"/>
    <col min="13059" max="13059" width="18.3333333333333" style="5" customWidth="1"/>
    <col min="13060" max="13060" width="36.8333333333333" style="5" customWidth="1"/>
    <col min="13061" max="13061" width="15.5" style="5" customWidth="1"/>
    <col min="13062" max="13062" width="50" style="5" customWidth="1"/>
    <col min="13063" max="13063" width="18.1666666666667" style="5" customWidth="1"/>
    <col min="13064" max="13064" width="11.6666666666667" style="5" customWidth="1"/>
    <col min="13065" max="13299" width="7.66666666666667" style="5" customWidth="1"/>
    <col min="13300" max="13312" width="9.16666666666667" style="5"/>
    <col min="13313" max="13313" width="15.3333333333333" style="5" customWidth="1"/>
    <col min="13314" max="13314" width="17.6666666666667" style="5" customWidth="1"/>
    <col min="13315" max="13315" width="18.3333333333333" style="5" customWidth="1"/>
    <col min="13316" max="13316" width="36.8333333333333" style="5" customWidth="1"/>
    <col min="13317" max="13317" width="15.5" style="5" customWidth="1"/>
    <col min="13318" max="13318" width="50" style="5" customWidth="1"/>
    <col min="13319" max="13319" width="18.1666666666667" style="5" customWidth="1"/>
    <col min="13320" max="13320" width="11.6666666666667" style="5" customWidth="1"/>
    <col min="13321" max="13555" width="7.66666666666667" style="5" customWidth="1"/>
    <col min="13556" max="13568" width="9.16666666666667" style="5"/>
    <col min="13569" max="13569" width="15.3333333333333" style="5" customWidth="1"/>
    <col min="13570" max="13570" width="17.6666666666667" style="5" customWidth="1"/>
    <col min="13571" max="13571" width="18.3333333333333" style="5" customWidth="1"/>
    <col min="13572" max="13572" width="36.8333333333333" style="5" customWidth="1"/>
    <col min="13573" max="13573" width="15.5" style="5" customWidth="1"/>
    <col min="13574" max="13574" width="50" style="5" customWidth="1"/>
    <col min="13575" max="13575" width="18.1666666666667" style="5" customWidth="1"/>
    <col min="13576" max="13576" width="11.6666666666667" style="5" customWidth="1"/>
    <col min="13577" max="13811" width="7.66666666666667" style="5" customWidth="1"/>
    <col min="13812" max="13824" width="9.16666666666667" style="5"/>
    <col min="13825" max="13825" width="15.3333333333333" style="5" customWidth="1"/>
    <col min="13826" max="13826" width="17.6666666666667" style="5" customWidth="1"/>
    <col min="13827" max="13827" width="18.3333333333333" style="5" customWidth="1"/>
    <col min="13828" max="13828" width="36.8333333333333" style="5" customWidth="1"/>
    <col min="13829" max="13829" width="15.5" style="5" customWidth="1"/>
    <col min="13830" max="13830" width="50" style="5" customWidth="1"/>
    <col min="13831" max="13831" width="18.1666666666667" style="5" customWidth="1"/>
    <col min="13832" max="13832" width="11.6666666666667" style="5" customWidth="1"/>
    <col min="13833" max="14067" width="7.66666666666667" style="5" customWidth="1"/>
    <col min="14068" max="14080" width="9.16666666666667" style="5"/>
    <col min="14081" max="14081" width="15.3333333333333" style="5" customWidth="1"/>
    <col min="14082" max="14082" width="17.6666666666667" style="5" customWidth="1"/>
    <col min="14083" max="14083" width="18.3333333333333" style="5" customWidth="1"/>
    <col min="14084" max="14084" width="36.8333333333333" style="5" customWidth="1"/>
    <col min="14085" max="14085" width="15.5" style="5" customWidth="1"/>
    <col min="14086" max="14086" width="50" style="5" customWidth="1"/>
    <col min="14087" max="14087" width="18.1666666666667" style="5" customWidth="1"/>
    <col min="14088" max="14088" width="11.6666666666667" style="5" customWidth="1"/>
    <col min="14089" max="14323" width="7.66666666666667" style="5" customWidth="1"/>
    <col min="14324" max="14336" width="9.16666666666667" style="5"/>
    <col min="14337" max="14337" width="15.3333333333333" style="5" customWidth="1"/>
    <col min="14338" max="14338" width="17.6666666666667" style="5" customWidth="1"/>
    <col min="14339" max="14339" width="18.3333333333333" style="5" customWidth="1"/>
    <col min="14340" max="14340" width="36.8333333333333" style="5" customWidth="1"/>
    <col min="14341" max="14341" width="15.5" style="5" customWidth="1"/>
    <col min="14342" max="14342" width="50" style="5" customWidth="1"/>
    <col min="14343" max="14343" width="18.1666666666667" style="5" customWidth="1"/>
    <col min="14344" max="14344" width="11.6666666666667" style="5" customWidth="1"/>
    <col min="14345" max="14579" width="7.66666666666667" style="5" customWidth="1"/>
    <col min="14580" max="14592" width="9.16666666666667" style="5"/>
    <col min="14593" max="14593" width="15.3333333333333" style="5" customWidth="1"/>
    <col min="14594" max="14594" width="17.6666666666667" style="5" customWidth="1"/>
    <col min="14595" max="14595" width="18.3333333333333" style="5" customWidth="1"/>
    <col min="14596" max="14596" width="36.8333333333333" style="5" customWidth="1"/>
    <col min="14597" max="14597" width="15.5" style="5" customWidth="1"/>
    <col min="14598" max="14598" width="50" style="5" customWidth="1"/>
    <col min="14599" max="14599" width="18.1666666666667" style="5" customWidth="1"/>
    <col min="14600" max="14600" width="11.6666666666667" style="5" customWidth="1"/>
    <col min="14601" max="14835" width="7.66666666666667" style="5" customWidth="1"/>
    <col min="14836" max="14848" width="9.16666666666667" style="5"/>
    <col min="14849" max="14849" width="15.3333333333333" style="5" customWidth="1"/>
    <col min="14850" max="14850" width="17.6666666666667" style="5" customWidth="1"/>
    <col min="14851" max="14851" width="18.3333333333333" style="5" customWidth="1"/>
    <col min="14852" max="14852" width="36.8333333333333" style="5" customWidth="1"/>
    <col min="14853" max="14853" width="15.5" style="5" customWidth="1"/>
    <col min="14854" max="14854" width="50" style="5" customWidth="1"/>
    <col min="14855" max="14855" width="18.1666666666667" style="5" customWidth="1"/>
    <col min="14856" max="14856" width="11.6666666666667" style="5" customWidth="1"/>
    <col min="14857" max="15091" width="7.66666666666667" style="5" customWidth="1"/>
    <col min="15092" max="15104" width="9.16666666666667" style="5"/>
    <col min="15105" max="15105" width="15.3333333333333" style="5" customWidth="1"/>
    <col min="15106" max="15106" width="17.6666666666667" style="5" customWidth="1"/>
    <col min="15107" max="15107" width="18.3333333333333" style="5" customWidth="1"/>
    <col min="15108" max="15108" width="36.8333333333333" style="5" customWidth="1"/>
    <col min="15109" max="15109" width="15.5" style="5" customWidth="1"/>
    <col min="15110" max="15110" width="50" style="5" customWidth="1"/>
    <col min="15111" max="15111" width="18.1666666666667" style="5" customWidth="1"/>
    <col min="15112" max="15112" width="11.6666666666667" style="5" customWidth="1"/>
    <col min="15113" max="15347" width="7.66666666666667" style="5" customWidth="1"/>
    <col min="15348" max="15360" width="9.16666666666667" style="5"/>
    <col min="15361" max="15361" width="15.3333333333333" style="5" customWidth="1"/>
    <col min="15362" max="15362" width="17.6666666666667" style="5" customWidth="1"/>
    <col min="15363" max="15363" width="18.3333333333333" style="5" customWidth="1"/>
    <col min="15364" max="15364" width="36.8333333333333" style="5" customWidth="1"/>
    <col min="15365" max="15365" width="15.5" style="5" customWidth="1"/>
    <col min="15366" max="15366" width="50" style="5" customWidth="1"/>
    <col min="15367" max="15367" width="18.1666666666667" style="5" customWidth="1"/>
    <col min="15368" max="15368" width="11.6666666666667" style="5" customWidth="1"/>
    <col min="15369" max="15603" width="7.66666666666667" style="5" customWidth="1"/>
    <col min="15604" max="15616" width="9.16666666666667" style="5"/>
    <col min="15617" max="15617" width="15.3333333333333" style="5" customWidth="1"/>
    <col min="15618" max="15618" width="17.6666666666667" style="5" customWidth="1"/>
    <col min="15619" max="15619" width="18.3333333333333" style="5" customWidth="1"/>
    <col min="15620" max="15620" width="36.8333333333333" style="5" customWidth="1"/>
    <col min="15621" max="15621" width="15.5" style="5" customWidth="1"/>
    <col min="15622" max="15622" width="50" style="5" customWidth="1"/>
    <col min="15623" max="15623" width="18.1666666666667" style="5" customWidth="1"/>
    <col min="15624" max="15624" width="11.6666666666667" style="5" customWidth="1"/>
    <col min="15625" max="15859" width="7.66666666666667" style="5" customWidth="1"/>
    <col min="15860" max="15872" width="9.16666666666667" style="5"/>
    <col min="15873" max="15873" width="15.3333333333333" style="5" customWidth="1"/>
    <col min="15874" max="15874" width="17.6666666666667" style="5" customWidth="1"/>
    <col min="15875" max="15875" width="18.3333333333333" style="5" customWidth="1"/>
    <col min="15876" max="15876" width="36.8333333333333" style="5" customWidth="1"/>
    <col min="15877" max="15877" width="15.5" style="5" customWidth="1"/>
    <col min="15878" max="15878" width="50" style="5" customWidth="1"/>
    <col min="15879" max="15879" width="18.1666666666667" style="5" customWidth="1"/>
    <col min="15880" max="15880" width="11.6666666666667" style="5" customWidth="1"/>
    <col min="15881" max="16115" width="7.66666666666667" style="5" customWidth="1"/>
    <col min="16116" max="16128" width="9.16666666666667" style="5"/>
    <col min="16129" max="16129" width="15.3333333333333" style="5" customWidth="1"/>
    <col min="16130" max="16130" width="17.6666666666667" style="5" customWidth="1"/>
    <col min="16131" max="16131" width="18.3333333333333" style="5" customWidth="1"/>
    <col min="16132" max="16132" width="36.8333333333333" style="5" customWidth="1"/>
    <col min="16133" max="16133" width="15.5" style="5" customWidth="1"/>
    <col min="16134" max="16134" width="50" style="5" customWidth="1"/>
    <col min="16135" max="16135" width="18.1666666666667" style="5" customWidth="1"/>
    <col min="16136" max="16136" width="11.6666666666667" style="5" customWidth="1"/>
    <col min="16137" max="16371" width="7.66666666666667" style="5" customWidth="1"/>
    <col min="16372" max="16384" width="9.16666666666667" style="5"/>
  </cols>
  <sheetData>
    <row r="1" s="1" customFormat="1" customHeight="1" spans="1:256">
      <c r="A1" s="6" t="s">
        <v>155</v>
      </c>
      <c r="B1" s="6"/>
      <c r="IJ1" s="5"/>
      <c r="IK1" s="5"/>
      <c r="IL1" s="5"/>
      <c r="IM1" s="5"/>
      <c r="IN1" s="5"/>
      <c r="IO1" s="5"/>
      <c r="IP1" s="5"/>
      <c r="IQ1" s="5"/>
      <c r="IR1" s="5"/>
      <c r="IS1" s="5"/>
      <c r="IT1" s="5"/>
      <c r="IU1" s="5"/>
      <c r="IV1" s="5"/>
    </row>
    <row r="2" s="2" customFormat="1" ht="34.5" customHeight="1" spans="1:1">
      <c r="A2" s="2" t="s">
        <v>156</v>
      </c>
    </row>
    <row r="3" s="3" customFormat="1" ht="24" customHeight="1" spans="1:6">
      <c r="A3" s="8" t="s">
        <v>2</v>
      </c>
      <c r="F3" s="3" t="s">
        <v>3</v>
      </c>
    </row>
    <row r="4" s="4" customFormat="1" ht="40.15" customHeight="1" spans="1:243">
      <c r="A4" s="9" t="s">
        <v>157</v>
      </c>
      <c r="B4" s="9" t="s">
        <v>158</v>
      </c>
      <c r="C4" s="10" t="s">
        <v>159</v>
      </c>
      <c r="D4" s="10" t="s">
        <v>160</v>
      </c>
      <c r="E4" s="10" t="s">
        <v>161</v>
      </c>
      <c r="F4" s="67" t="s">
        <v>162</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row>
    <row r="5" s="4" customFormat="1" ht="48.75" customHeight="1" spans="1:243">
      <c r="A5" s="68">
        <v>2013801</v>
      </c>
      <c r="B5" s="68">
        <v>355101</v>
      </c>
      <c r="C5" s="69" t="s">
        <v>163</v>
      </c>
      <c r="D5" s="70" t="s">
        <v>164</v>
      </c>
      <c r="E5" s="71">
        <v>1</v>
      </c>
      <c r="F5" s="7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row>
    <row r="6" s="1" customFormat="1" ht="78" customHeight="1" spans="1:256">
      <c r="A6" s="68" t="s">
        <v>165</v>
      </c>
      <c r="B6" s="68">
        <v>355101</v>
      </c>
      <c r="C6" s="69" t="s">
        <v>166</v>
      </c>
      <c r="D6" s="70" t="s">
        <v>167</v>
      </c>
      <c r="E6" s="71">
        <v>78.08</v>
      </c>
      <c r="F6" s="72" t="s">
        <v>168</v>
      </c>
      <c r="G6" s="1"/>
      <c r="H6" s="1"/>
      <c r="IJ6" s="5"/>
      <c r="IK6" s="5"/>
      <c r="IL6" s="5"/>
      <c r="IM6" s="5"/>
      <c r="IN6" s="5"/>
      <c r="IO6" s="5"/>
      <c r="IP6" s="5"/>
      <c r="IQ6" s="5"/>
      <c r="IR6" s="5"/>
      <c r="IS6" s="5"/>
      <c r="IT6" s="5"/>
      <c r="IU6" s="5"/>
      <c r="IV6" s="5"/>
    </row>
    <row r="7" s="1" customFormat="1" ht="87" customHeight="1" spans="1:256">
      <c r="A7" s="68" t="s">
        <v>169</v>
      </c>
      <c r="B7" s="68">
        <v>355101</v>
      </c>
      <c r="C7" s="69" t="s">
        <v>166</v>
      </c>
      <c r="D7" s="73" t="s">
        <v>170</v>
      </c>
      <c r="E7" s="74">
        <v>3.9</v>
      </c>
      <c r="F7" s="72" t="s">
        <v>171</v>
      </c>
      <c r="IJ7" s="5"/>
      <c r="IK7" s="5"/>
      <c r="IL7" s="5"/>
      <c r="IM7" s="5"/>
      <c r="IN7" s="5"/>
      <c r="IO7" s="5"/>
      <c r="IP7" s="5"/>
      <c r="IQ7" s="5"/>
      <c r="IR7" s="5"/>
      <c r="IS7" s="5"/>
      <c r="IT7" s="5"/>
      <c r="IU7" s="5"/>
      <c r="IV7" s="5"/>
    </row>
    <row r="8" s="1" customFormat="1" ht="69.95" customHeight="1" spans="1:256">
      <c r="A8" s="68" t="s">
        <v>169</v>
      </c>
      <c r="B8" s="68">
        <v>355101</v>
      </c>
      <c r="C8" s="69" t="s">
        <v>166</v>
      </c>
      <c r="D8" s="73" t="s">
        <v>172</v>
      </c>
      <c r="E8" s="71">
        <v>65.56</v>
      </c>
      <c r="F8" s="72" t="s">
        <v>173</v>
      </c>
      <c r="G8" s="1"/>
      <c r="H8" s="1"/>
      <c r="IJ8" s="5"/>
      <c r="IK8" s="5"/>
      <c r="IL8" s="5"/>
      <c r="IM8" s="5"/>
      <c r="IN8" s="5"/>
      <c r="IO8" s="5"/>
      <c r="IP8" s="5"/>
      <c r="IQ8" s="5"/>
      <c r="IR8" s="5"/>
      <c r="IS8" s="5"/>
      <c r="IT8" s="5"/>
      <c r="IU8" s="5"/>
      <c r="IV8" s="5"/>
    </row>
    <row r="9" s="1" customFormat="1" ht="71.1" customHeight="1" spans="1:256">
      <c r="A9" s="68" t="s">
        <v>174</v>
      </c>
      <c r="B9" s="68">
        <v>355101</v>
      </c>
      <c r="C9" s="69" t="s">
        <v>166</v>
      </c>
      <c r="D9" s="73" t="s">
        <v>175</v>
      </c>
      <c r="E9" s="71">
        <v>55.9</v>
      </c>
      <c r="F9" s="72" t="s">
        <v>176</v>
      </c>
      <c r="IJ9" s="5"/>
      <c r="IK9" s="5"/>
      <c r="IL9" s="5"/>
      <c r="IM9" s="5"/>
      <c r="IN9" s="5"/>
      <c r="IO9" s="5"/>
      <c r="IP9" s="5"/>
      <c r="IQ9" s="5"/>
      <c r="IR9" s="5"/>
      <c r="IS9" s="5"/>
      <c r="IT9" s="5"/>
      <c r="IU9" s="5"/>
      <c r="IV9" s="5"/>
    </row>
    <row r="10" s="1" customFormat="1" ht="45.75" customHeight="1" spans="1:256">
      <c r="A10" s="75"/>
      <c r="B10" s="10"/>
      <c r="C10" s="69"/>
      <c r="D10" s="76" t="s">
        <v>50</v>
      </c>
      <c r="E10" s="71">
        <f>SUM(E5:E9)</f>
        <v>204.44</v>
      </c>
      <c r="F10" s="71"/>
      <c r="IJ10" s="5"/>
      <c r="IK10" s="5"/>
      <c r="IL10" s="5"/>
      <c r="IM10" s="5"/>
      <c r="IN10" s="5"/>
      <c r="IO10" s="5"/>
      <c r="IP10" s="5"/>
      <c r="IQ10" s="5"/>
      <c r="IR10" s="5"/>
      <c r="IS10" s="5"/>
      <c r="IT10" s="5"/>
      <c r="IU10" s="5"/>
      <c r="IV10" s="5"/>
    </row>
  </sheetData>
  <mergeCells count="1">
    <mergeCell ref="A2:F2"/>
  </mergeCells>
  <pageMargins left="0.75" right="0.75" top="1" bottom="1" header="0.5" footer="0.5"/>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workbookViewId="0">
      <selection activeCell="E4" sqref="E4"/>
    </sheetView>
  </sheetViews>
  <sheetFormatPr defaultColWidth="9.16666666666667" defaultRowHeight="27.75" customHeight="1"/>
  <cols>
    <col min="1" max="1" width="18.8333333333333" style="51" customWidth="1"/>
    <col min="2" max="2" width="31.1666666666667" style="51" customWidth="1"/>
    <col min="3" max="5" width="19.3333333333333" style="51" customWidth="1"/>
    <col min="6" max="243" width="7.66666666666667" style="51" customWidth="1"/>
  </cols>
  <sheetData>
    <row r="1" customHeight="1" spans="1:2">
      <c r="A1" s="52" t="s">
        <v>177</v>
      </c>
      <c r="B1" s="52"/>
    </row>
    <row r="2" s="48" customFormat="1" ht="34.5" customHeight="1" spans="1:5">
      <c r="A2" s="53" t="s">
        <v>178</v>
      </c>
      <c r="B2" s="53"/>
      <c r="C2" s="53"/>
      <c r="D2" s="53"/>
      <c r="E2" s="53"/>
    </row>
    <row r="3" s="49" customFormat="1" ht="30.75" customHeight="1" spans="1:5">
      <c r="A3" s="54" t="s">
        <v>2</v>
      </c>
      <c r="E3" s="49" t="s">
        <v>3</v>
      </c>
    </row>
    <row r="4" s="50" customFormat="1" ht="40.15" customHeight="1" spans="1:243">
      <c r="A4" s="55" t="s">
        <v>67</v>
      </c>
      <c r="B4" s="55" t="s">
        <v>68</v>
      </c>
      <c r="C4" s="56" t="s">
        <v>179</v>
      </c>
      <c r="D4" s="56"/>
      <c r="E4" s="56"/>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row>
    <row r="5" s="50" customFormat="1" ht="40.15" customHeight="1" spans="1:243">
      <c r="A5" s="58"/>
      <c r="B5" s="58"/>
      <c r="C5" s="55" t="s">
        <v>103</v>
      </c>
      <c r="D5" s="55" t="s">
        <v>70</v>
      </c>
      <c r="E5" s="55" t="s">
        <v>71</v>
      </c>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row>
    <row r="6" ht="30.75" customHeight="1" spans="1:5">
      <c r="A6" s="59"/>
      <c r="B6" s="59"/>
      <c r="C6" s="60"/>
      <c r="D6" s="61"/>
      <c r="E6" s="61"/>
    </row>
    <row r="7" ht="30.75" customHeight="1" spans="1:5">
      <c r="A7" s="62"/>
      <c r="B7" s="62"/>
      <c r="C7" s="60"/>
      <c r="D7" s="61"/>
      <c r="E7" s="61"/>
    </row>
    <row r="8" ht="30.75" customHeight="1" spans="1:5">
      <c r="A8" s="63"/>
      <c r="B8" s="63"/>
      <c r="C8" s="60"/>
      <c r="D8" s="61"/>
      <c r="E8" s="61"/>
    </row>
    <row r="9" ht="30.75" customHeight="1" spans="1:5">
      <c r="A9" s="64"/>
      <c r="B9" s="64"/>
      <c r="C9" s="60"/>
      <c r="D9" s="61"/>
      <c r="E9" s="61"/>
    </row>
    <row r="10" ht="30.75" customHeight="1" spans="1:5">
      <c r="A10" s="65"/>
      <c r="B10" s="65"/>
      <c r="C10" s="60"/>
      <c r="D10" s="61"/>
      <c r="E10" s="61"/>
    </row>
    <row r="11" ht="30.75" customHeight="1" spans="1:5">
      <c r="A11" s="62"/>
      <c r="B11" s="62"/>
      <c r="C11" s="60"/>
      <c r="D11" s="61"/>
      <c r="E11" s="61"/>
    </row>
    <row r="12" ht="30.75" customHeight="1" spans="1:5">
      <c r="A12" s="63"/>
      <c r="B12" s="63"/>
      <c r="C12" s="60"/>
      <c r="D12" s="61"/>
      <c r="E12" s="61"/>
    </row>
    <row r="13" ht="30.75" customHeight="1" spans="1:5">
      <c r="A13" s="64"/>
      <c r="B13" s="64"/>
      <c r="C13" s="60"/>
      <c r="D13" s="61"/>
      <c r="E13" s="61"/>
    </row>
    <row r="14" ht="30.75" customHeight="1" spans="1:5">
      <c r="A14" s="64"/>
      <c r="B14" s="64"/>
      <c r="C14" s="60"/>
      <c r="D14" s="61"/>
      <c r="E14" s="61"/>
    </row>
    <row r="15" ht="30.75" customHeight="1" spans="1:5">
      <c r="A15" s="64"/>
      <c r="B15" s="64" t="s">
        <v>145</v>
      </c>
      <c r="C15" s="60"/>
      <c r="D15" s="61"/>
      <c r="E15" s="61"/>
    </row>
    <row r="16" customHeight="1" spans="1:2">
      <c r="A16" s="66" t="s">
        <v>92</v>
      </c>
      <c r="B16" s="66"/>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abSelected="1" view="pageBreakPreview" zoomScale="70" zoomScaleNormal="70" topLeftCell="A8" workbookViewId="0">
      <selection activeCell="B22" sqref="B22"/>
    </sheetView>
  </sheetViews>
  <sheetFormatPr defaultColWidth="17" defaultRowHeight="10.8"/>
  <cols>
    <col min="1" max="1" width="18.3333333333333" style="24" customWidth="1"/>
    <col min="2" max="2" width="59" style="24" customWidth="1"/>
    <col min="3" max="3" width="19.6666666666667" style="25" customWidth="1"/>
    <col min="4" max="4" width="17.8333333333333" style="24" customWidth="1"/>
    <col min="5" max="11" width="16.8333333333333" style="24" customWidth="1"/>
    <col min="12" max="12" width="14.1666666666667" style="24" customWidth="1"/>
    <col min="13" max="13" width="26.8333333333333" style="24" hidden="1" customWidth="1"/>
    <col min="14" max="15" width="17" style="24" hidden="1" customWidth="1"/>
    <col min="16" max="16384" width="17" style="24"/>
  </cols>
  <sheetData>
    <row r="1" ht="32.25" customHeight="1" spans="1:13">
      <c r="A1" s="26" t="s">
        <v>180</v>
      </c>
      <c r="C1" s="27"/>
      <c r="D1" s="26"/>
      <c r="E1" s="26"/>
      <c r="F1" s="26"/>
      <c r="G1" s="26"/>
      <c r="H1" s="26"/>
      <c r="I1" s="26"/>
      <c r="J1" s="26"/>
      <c r="K1" s="26"/>
      <c r="L1" s="26"/>
      <c r="M1" s="26"/>
    </row>
    <row r="2" ht="45" customHeight="1" spans="1:15">
      <c r="A2" s="28" t="s">
        <v>181</v>
      </c>
      <c r="B2" s="28"/>
      <c r="C2" s="28"/>
      <c r="D2" s="28"/>
      <c r="E2" s="28"/>
      <c r="F2" s="28"/>
      <c r="G2" s="28"/>
      <c r="H2" s="28"/>
      <c r="I2" s="28"/>
      <c r="J2" s="28"/>
      <c r="K2" s="28"/>
      <c r="L2" s="28"/>
      <c r="M2" s="28"/>
      <c r="N2" s="46"/>
      <c r="O2" s="46"/>
    </row>
    <row r="3" ht="24" customHeight="1" spans="1:13">
      <c r="A3" s="22" t="s">
        <v>2</v>
      </c>
      <c r="C3" s="29"/>
      <c r="D3" s="30"/>
      <c r="E3" s="30"/>
      <c r="F3" s="30"/>
      <c r="G3" s="30"/>
      <c r="H3" s="30"/>
      <c r="I3" s="30"/>
      <c r="J3" s="30"/>
      <c r="K3" s="30"/>
      <c r="L3" s="30"/>
      <c r="M3" s="30"/>
    </row>
    <row r="4" s="22" customFormat="1" ht="44.25" customHeight="1" spans="1:13">
      <c r="A4" s="31" t="s">
        <v>182</v>
      </c>
      <c r="B4" s="32" t="s">
        <v>183</v>
      </c>
      <c r="C4" s="31" t="s">
        <v>184</v>
      </c>
      <c r="D4" s="31" t="s">
        <v>50</v>
      </c>
      <c r="E4" s="31" t="s">
        <v>185</v>
      </c>
      <c r="F4" s="31"/>
      <c r="G4" s="31"/>
      <c r="H4" s="31" t="s">
        <v>186</v>
      </c>
      <c r="I4" s="31"/>
      <c r="J4" s="31"/>
      <c r="K4" s="34" t="s">
        <v>187</v>
      </c>
      <c r="L4" s="31" t="s">
        <v>63</v>
      </c>
      <c r="M4" s="47"/>
    </row>
    <row r="5" s="22" customFormat="1" ht="44.25" customHeight="1" spans="1:13">
      <c r="A5" s="31"/>
      <c r="B5" s="33"/>
      <c r="C5" s="31"/>
      <c r="D5" s="31"/>
      <c r="E5" s="34" t="s">
        <v>188</v>
      </c>
      <c r="F5" s="34" t="s">
        <v>189</v>
      </c>
      <c r="G5" s="34" t="s">
        <v>190</v>
      </c>
      <c r="H5" s="34" t="s">
        <v>188</v>
      </c>
      <c r="I5" s="34" t="s">
        <v>189</v>
      </c>
      <c r="J5" s="34" t="s">
        <v>190</v>
      </c>
      <c r="K5" s="34"/>
      <c r="L5" s="31"/>
      <c r="M5" s="47"/>
    </row>
    <row r="6" s="23" customFormat="1" ht="35.1" customHeight="1" spans="1:15">
      <c r="A6" s="35" t="s">
        <v>191</v>
      </c>
      <c r="B6" s="36" t="s">
        <v>192</v>
      </c>
      <c r="C6" s="35" t="s">
        <v>193</v>
      </c>
      <c r="D6" s="37">
        <f t="shared" ref="D6:D22" si="0">E6</f>
        <v>2.48</v>
      </c>
      <c r="E6" s="38">
        <v>2.48</v>
      </c>
      <c r="F6" s="39"/>
      <c r="G6" s="39"/>
      <c r="H6" s="39"/>
      <c r="I6" s="39"/>
      <c r="J6" s="39"/>
      <c r="K6" s="39"/>
      <c r="L6" s="39"/>
      <c r="M6" s="23" t="e">
        <f>VLOOKUP(B6,'[1]中期数据 (合并)'!$B$2:$C$133,2,0)</f>
        <v>#N/A</v>
      </c>
      <c r="N6" s="23">
        <f>VLOOKUP(B6,'[2]中期数据 (合并)'!$B$1:$E$200,4,0)/10000</f>
        <v>32</v>
      </c>
      <c r="O6" s="23">
        <f>VLOOKUP(B6,[3]明细表!$C$2:$H$80,6,0)/10000</f>
        <v>22.812</v>
      </c>
    </row>
    <row r="7" s="23" customFormat="1" ht="35.1" customHeight="1" spans="1:15">
      <c r="A7" s="35" t="s">
        <v>191</v>
      </c>
      <c r="B7" s="36" t="s">
        <v>194</v>
      </c>
      <c r="C7" s="35" t="s">
        <v>193</v>
      </c>
      <c r="D7" s="37">
        <f t="shared" si="0"/>
        <v>12.5755</v>
      </c>
      <c r="E7" s="38">
        <v>12.5755</v>
      </c>
      <c r="F7" s="39"/>
      <c r="G7" s="39"/>
      <c r="H7" s="39"/>
      <c r="I7" s="39"/>
      <c r="J7" s="39"/>
      <c r="K7" s="39"/>
      <c r="L7" s="39"/>
      <c r="M7" s="23" t="str">
        <f>VLOOKUP(B7,'[2]中期数据 (合并)'!$B$2:$C$133,2,0)</f>
        <v>[2013804]市场主体管理</v>
      </c>
      <c r="N7" s="23">
        <f>VLOOKUP(B7,'[2]中期数据 (合并)'!$B$1:$E$200,4,0)/10000</f>
        <v>20</v>
      </c>
      <c r="O7" s="23">
        <f>VLOOKUP(B7,[3]明细表!$C$2:$H$80,6,0)/10000</f>
        <v>5.6385</v>
      </c>
    </row>
    <row r="8" s="23" customFormat="1" ht="35.1" customHeight="1" spans="1:15">
      <c r="A8" s="35" t="s">
        <v>191</v>
      </c>
      <c r="B8" s="36" t="s">
        <v>195</v>
      </c>
      <c r="C8" s="35" t="s">
        <v>193</v>
      </c>
      <c r="D8" s="37">
        <f t="shared" si="0"/>
        <v>4.6</v>
      </c>
      <c r="E8" s="38">
        <v>4.6</v>
      </c>
      <c r="F8" s="39"/>
      <c r="G8" s="39"/>
      <c r="H8" s="39"/>
      <c r="I8" s="39"/>
      <c r="J8" s="39"/>
      <c r="K8" s="39"/>
      <c r="L8" s="39"/>
      <c r="M8" s="23" t="str">
        <f>VLOOKUP(B8,'[2]中期数据 (合并)'!$B$2:$C$133,2,0)</f>
        <v>[2013816]食品安全监管</v>
      </c>
      <c r="N8" s="23">
        <f>VLOOKUP(B8,'[2]中期数据 (合并)'!$B$1:$E$200,4,0)/10000</f>
        <v>5</v>
      </c>
      <c r="O8" s="23">
        <f>VLOOKUP(B8,[3]明细表!$C$2:$H$80,6,0)/10000</f>
        <v>4.128</v>
      </c>
    </row>
    <row r="9" s="23" customFormat="1" ht="35.1" customHeight="1" spans="1:15">
      <c r="A9" s="35" t="s">
        <v>191</v>
      </c>
      <c r="B9" s="40" t="s">
        <v>196</v>
      </c>
      <c r="C9" s="35" t="s">
        <v>193</v>
      </c>
      <c r="D9" s="37">
        <f t="shared" si="0"/>
        <v>1.8</v>
      </c>
      <c r="E9" s="38">
        <v>1.8</v>
      </c>
      <c r="F9" s="39"/>
      <c r="G9" s="39"/>
      <c r="H9" s="39"/>
      <c r="I9" s="39"/>
      <c r="J9" s="39"/>
      <c r="K9" s="39"/>
      <c r="L9" s="39"/>
      <c r="M9" s="23" t="e">
        <f>VLOOKUP(B9,'[2]中期数据 (合并)'!$B$2:$C$133,2,0)</f>
        <v>#N/A</v>
      </c>
      <c r="N9" s="23" t="e">
        <f>VLOOKUP(B9,'[2]中期数据 (合并)'!$B$1:$E$200,4,0)/10000</f>
        <v>#N/A</v>
      </c>
      <c r="O9" s="23" t="e">
        <f>VLOOKUP(B9,[3]明细表!$C$2:$H$80,6,0)/10000</f>
        <v>#N/A</v>
      </c>
    </row>
    <row r="10" s="23" customFormat="1" ht="35.1" customHeight="1" spans="1:15">
      <c r="A10" s="35" t="s">
        <v>191</v>
      </c>
      <c r="B10" s="36" t="s">
        <v>197</v>
      </c>
      <c r="C10" s="35" t="s">
        <v>193</v>
      </c>
      <c r="D10" s="37">
        <f t="shared" si="0"/>
        <v>21.84</v>
      </c>
      <c r="E10" s="38">
        <v>21.84</v>
      </c>
      <c r="F10" s="39"/>
      <c r="G10" s="39"/>
      <c r="H10" s="39"/>
      <c r="I10" s="39"/>
      <c r="J10" s="39"/>
      <c r="K10" s="39"/>
      <c r="L10" s="39"/>
      <c r="M10" s="23" t="str">
        <f>VLOOKUP(B10,'[2]中期数据 (合并)'!$B$2:$C$133,2,0)</f>
        <v>[2013804]市场主体管理</v>
      </c>
      <c r="N10" s="23">
        <f>VLOOKUP(B10,'[2]中期数据 (合并)'!$B$1:$E$200,4,0)/10000</f>
        <v>10</v>
      </c>
      <c r="O10" s="23">
        <f>VLOOKUP(B10,[3]明细表!$C$2:$H$80,6,0)/10000</f>
        <v>5.3161</v>
      </c>
    </row>
    <row r="11" s="23" customFormat="1" ht="35.1" customHeight="1" spans="1:15">
      <c r="A11" s="35" t="s">
        <v>191</v>
      </c>
      <c r="B11" s="36" t="s">
        <v>198</v>
      </c>
      <c r="C11" s="35" t="s">
        <v>193</v>
      </c>
      <c r="D11" s="37">
        <f t="shared" si="0"/>
        <v>8</v>
      </c>
      <c r="E11" s="38">
        <v>8</v>
      </c>
      <c r="F11" s="39"/>
      <c r="G11" s="39"/>
      <c r="H11" s="39"/>
      <c r="I11" s="39"/>
      <c r="J11" s="39"/>
      <c r="K11" s="39"/>
      <c r="L11" s="39"/>
      <c r="M11" s="23" t="str">
        <f>VLOOKUP(B11,'[2]中期数据 (合并)'!$B$2:$C$133,2,0)</f>
        <v>[2013804]市场主体管理</v>
      </c>
      <c r="N11" s="23">
        <f>VLOOKUP(B11,'[2]中期数据 (合并)'!$B$1:$E$200,4,0)/10000</f>
        <v>5</v>
      </c>
      <c r="O11" s="23">
        <f>VLOOKUP(B11,[3]明细表!$C$2:$H$80,6,0)/10000</f>
        <v>11.5</v>
      </c>
    </row>
    <row r="12" s="23" customFormat="1" ht="35.1" customHeight="1" spans="1:15">
      <c r="A12" s="35" t="s">
        <v>191</v>
      </c>
      <c r="B12" s="36" t="s">
        <v>199</v>
      </c>
      <c r="C12" s="35" t="s">
        <v>193</v>
      </c>
      <c r="D12" s="37">
        <f t="shared" si="0"/>
        <v>13.16</v>
      </c>
      <c r="E12" s="38">
        <v>13.16</v>
      </c>
      <c r="F12" s="39"/>
      <c r="G12" s="39"/>
      <c r="H12" s="39"/>
      <c r="I12" s="39"/>
      <c r="J12" s="39"/>
      <c r="K12" s="39"/>
      <c r="L12" s="39"/>
      <c r="M12" s="23" t="str">
        <f>VLOOKUP(B12,'[2]中期数据 (合并)'!$B$2:$C$133,2,0)</f>
        <v>[2010302]一般行政管理事务</v>
      </c>
      <c r="N12" s="23">
        <f>VLOOKUP(B12,'[2]中期数据 (合并)'!$B$1:$E$200,4,0)/10000</f>
        <v>15</v>
      </c>
      <c r="O12" s="23">
        <f>VLOOKUP(B12,[3]明细表!$C$2:$H$80,6,0)/10000</f>
        <v>4.167</v>
      </c>
    </row>
    <row r="13" s="23" customFormat="1" ht="35.1" customHeight="1" spans="1:15">
      <c r="A13" s="35" t="s">
        <v>191</v>
      </c>
      <c r="B13" s="36" t="s">
        <v>200</v>
      </c>
      <c r="C13" s="35" t="s">
        <v>193</v>
      </c>
      <c r="D13" s="37">
        <f t="shared" si="0"/>
        <v>10.226</v>
      </c>
      <c r="E13" s="38">
        <v>10.226</v>
      </c>
      <c r="F13" s="39"/>
      <c r="G13" s="39"/>
      <c r="H13" s="39"/>
      <c r="I13" s="39"/>
      <c r="J13" s="39"/>
      <c r="K13" s="39"/>
      <c r="L13" s="39"/>
      <c r="M13" s="23" t="str">
        <f>VLOOKUP(B13,'[2]中期数据 (合并)'!$B$2:$C$133,2,0)</f>
        <v>[2169999]其他商业服务业等支出</v>
      </c>
      <c r="N13" s="23">
        <f>VLOOKUP(B13,'[2]中期数据 (合并)'!$B$1:$E$200,4,0)/10000</f>
        <v>24.7</v>
      </c>
      <c r="O13" s="23">
        <f>VLOOKUP(B13,[3]明细表!$C$2:$H$80,6,0)/10000</f>
        <v>24.5687</v>
      </c>
    </row>
    <row r="14" s="23" customFormat="1" ht="35.1" customHeight="1" spans="1:15">
      <c r="A14" s="35" t="s">
        <v>191</v>
      </c>
      <c r="B14" s="36" t="s">
        <v>201</v>
      </c>
      <c r="C14" s="35" t="s">
        <v>193</v>
      </c>
      <c r="D14" s="37">
        <f t="shared" si="0"/>
        <v>78.08</v>
      </c>
      <c r="E14" s="38">
        <v>78.08</v>
      </c>
      <c r="F14" s="39"/>
      <c r="G14" s="39"/>
      <c r="H14" s="39"/>
      <c r="I14" s="39"/>
      <c r="J14" s="39"/>
      <c r="K14" s="39"/>
      <c r="L14" s="39"/>
      <c r="M14" s="23" t="e">
        <f>VLOOKUP(B14,'[2]中期数据 (合并)'!$B$2:$C$133,2,0)</f>
        <v>#N/A</v>
      </c>
      <c r="N14" s="23" t="e">
        <f>VLOOKUP(B14,'[2]中期数据 (合并)'!$B$1:$E$200,4,0)/10000</f>
        <v>#N/A</v>
      </c>
      <c r="O14" s="23" t="e">
        <f>VLOOKUP(B14,[3]明细表!$C$2:$H$80,6,0)/10000</f>
        <v>#N/A</v>
      </c>
    </row>
    <row r="15" s="23" customFormat="1" ht="35.1" customHeight="1" spans="1:15">
      <c r="A15" s="35" t="s">
        <v>191</v>
      </c>
      <c r="B15" s="36" t="s">
        <v>202</v>
      </c>
      <c r="C15" s="35" t="s">
        <v>193</v>
      </c>
      <c r="D15" s="37">
        <f t="shared" si="0"/>
        <v>48.14</v>
      </c>
      <c r="E15" s="38">
        <v>48.14</v>
      </c>
      <c r="F15" s="39"/>
      <c r="G15" s="39"/>
      <c r="H15" s="39"/>
      <c r="I15" s="39"/>
      <c r="J15" s="39"/>
      <c r="K15" s="39"/>
      <c r="L15" s="39"/>
      <c r="M15" s="23" t="e">
        <f>VLOOKUP(B15,'[2]中期数据 (合并)'!$B$2:$C$133,2,0)</f>
        <v>#N/A</v>
      </c>
      <c r="N15" s="23" t="e">
        <f>VLOOKUP(B15,'[2]中期数据 (合并)'!$B$1:$E$200,4,0)/10000</f>
        <v>#N/A</v>
      </c>
      <c r="O15" s="23" t="e">
        <f>VLOOKUP(B15,[3]明细表!$C$2:$H$80,6,0)/10000</f>
        <v>#N/A</v>
      </c>
    </row>
    <row r="16" s="23" customFormat="1" ht="35.1" customHeight="1" spans="1:15">
      <c r="A16" s="35" t="s">
        <v>191</v>
      </c>
      <c r="B16" s="36" t="s">
        <v>203</v>
      </c>
      <c r="C16" s="35" t="s">
        <v>193</v>
      </c>
      <c r="D16" s="37">
        <f t="shared" si="0"/>
        <v>9.75</v>
      </c>
      <c r="E16" s="38">
        <v>9.75</v>
      </c>
      <c r="F16" s="39"/>
      <c r="G16" s="39"/>
      <c r="H16" s="39"/>
      <c r="I16" s="39"/>
      <c r="J16" s="39"/>
      <c r="K16" s="39"/>
      <c r="L16" s="39"/>
      <c r="M16" s="23" t="e">
        <f>VLOOKUP(B16,'[2]中期数据 (合并)'!$B$2:$C$133,2,0)</f>
        <v>#N/A</v>
      </c>
      <c r="N16" s="23" t="e">
        <f>VLOOKUP(B16,'[2]中期数据 (合并)'!$B$1:$E$200,4,0)/10000</f>
        <v>#N/A</v>
      </c>
      <c r="O16" s="23" t="e">
        <f>VLOOKUP(B16,[3]明细表!$C$2:$H$80,6,0)/10000</f>
        <v>#N/A</v>
      </c>
    </row>
    <row r="17" s="23" customFormat="1" ht="35.1" customHeight="1" spans="1:15">
      <c r="A17" s="35" t="s">
        <v>191</v>
      </c>
      <c r="B17" s="36" t="s">
        <v>204</v>
      </c>
      <c r="C17" s="35" t="s">
        <v>193</v>
      </c>
      <c r="D17" s="37">
        <f t="shared" si="0"/>
        <v>9.5</v>
      </c>
      <c r="E17" s="38">
        <v>9.5</v>
      </c>
      <c r="F17" s="39"/>
      <c r="G17" s="39"/>
      <c r="H17" s="39"/>
      <c r="I17" s="39"/>
      <c r="J17" s="39"/>
      <c r="K17" s="39"/>
      <c r="L17" s="39"/>
      <c r="M17" s="23" t="e">
        <f>VLOOKUP(B17,'[2]中期数据 (合并)'!$B$2:$C$133,2,0)</f>
        <v>#N/A</v>
      </c>
      <c r="N17" s="23" t="e">
        <f>VLOOKUP(B17,'[2]中期数据 (合并)'!$B$1:$E$200,4,0)/10000</f>
        <v>#N/A</v>
      </c>
      <c r="O17" s="23" t="e">
        <f>VLOOKUP(B17,[3]明细表!$C$2:$H$80,6,0)/10000</f>
        <v>#N/A</v>
      </c>
    </row>
    <row r="18" s="23" customFormat="1" ht="35.1" customHeight="1" spans="1:15">
      <c r="A18" s="35" t="s">
        <v>191</v>
      </c>
      <c r="B18" s="36" t="s">
        <v>205</v>
      </c>
      <c r="C18" s="35" t="s">
        <v>193</v>
      </c>
      <c r="D18" s="37">
        <f t="shared" si="0"/>
        <v>3.96</v>
      </c>
      <c r="E18" s="38">
        <v>3.96</v>
      </c>
      <c r="F18" s="39"/>
      <c r="G18" s="39"/>
      <c r="H18" s="39"/>
      <c r="I18" s="39"/>
      <c r="J18" s="39"/>
      <c r="K18" s="39"/>
      <c r="L18" s="39"/>
      <c r="M18" s="23" t="str">
        <f>VLOOKUP(B18,'[2]中期数据 (合并)'!$B$2:$C$133,2,0)</f>
        <v>[2013802]一般行政管理事务</v>
      </c>
      <c r="N18" s="23">
        <f>VLOOKUP(B18,'[2]中期数据 (合并)'!$B$1:$E$200,4,0)/10000</f>
        <v>53.565</v>
      </c>
      <c r="O18" s="23">
        <f>VLOOKUP(B18,[3]明细表!$C$2:$H$80,6,0)/10000</f>
        <v>39.6</v>
      </c>
    </row>
    <row r="19" s="23" customFormat="1" ht="35.1" customHeight="1" spans="1:15">
      <c r="A19" s="35" t="s">
        <v>191</v>
      </c>
      <c r="B19" s="36" t="s">
        <v>206</v>
      </c>
      <c r="C19" s="35" t="s">
        <v>193</v>
      </c>
      <c r="D19" s="37">
        <f t="shared" si="0"/>
        <v>65.56</v>
      </c>
      <c r="E19" s="38">
        <v>65.56</v>
      </c>
      <c r="F19" s="39"/>
      <c r="G19" s="39"/>
      <c r="H19" s="39"/>
      <c r="I19" s="39"/>
      <c r="J19" s="39"/>
      <c r="K19" s="39"/>
      <c r="L19" s="39"/>
      <c r="M19" s="23" t="str">
        <f>VLOOKUP(B19,'[2]中期数据 (合并)'!$B$2:$C$133,2,0)</f>
        <v>[2013802]一般行政管理事务</v>
      </c>
      <c r="N19" s="23">
        <f>VLOOKUP(B19,'[2]中期数据 (合并)'!$B$1:$E$200,4,0)/10000</f>
        <v>55.4</v>
      </c>
      <c r="O19" s="23">
        <f>VLOOKUP(B19,[3]明细表!$C$2:$H$80,6,0)/10000</f>
        <v>54.5468</v>
      </c>
    </row>
    <row r="20" s="23" customFormat="1" ht="35.1" customHeight="1" spans="1:15">
      <c r="A20" s="35" t="s">
        <v>191</v>
      </c>
      <c r="B20" s="36" t="s">
        <v>207</v>
      </c>
      <c r="C20" s="35" t="s">
        <v>193</v>
      </c>
      <c r="D20" s="37">
        <f t="shared" si="0"/>
        <v>55.96</v>
      </c>
      <c r="E20" s="38">
        <v>55.96</v>
      </c>
      <c r="F20" s="39"/>
      <c r="G20" s="39"/>
      <c r="H20" s="39"/>
      <c r="I20" s="39"/>
      <c r="J20" s="39"/>
      <c r="K20" s="39"/>
      <c r="L20" s="39"/>
      <c r="M20" s="23" t="str">
        <f>VLOOKUP(B20,'[2]中期数据 (合并)'!$B$2:$C$133,2,0)</f>
        <v>[2013804]市场主体管理</v>
      </c>
      <c r="N20" s="23">
        <f>VLOOKUP(B20,'[2]中期数据 (合并)'!$B$1:$E$200,4,0)/10000</f>
        <v>40.6297</v>
      </c>
      <c r="O20" s="23" t="e">
        <f>VLOOKUP(B20,[3]明细表!$C$2:$H$80,6,0)/10000</f>
        <v>#N/A</v>
      </c>
    </row>
    <row r="21" s="23" customFormat="1" ht="36" customHeight="1" spans="1:15">
      <c r="A21" s="35" t="s">
        <v>191</v>
      </c>
      <c r="B21" s="41" t="s">
        <v>208</v>
      </c>
      <c r="C21" s="35" t="s">
        <v>193</v>
      </c>
      <c r="D21" s="37">
        <f t="shared" si="0"/>
        <v>4.77</v>
      </c>
      <c r="E21" s="42">
        <v>4.77</v>
      </c>
      <c r="F21" s="39"/>
      <c r="G21" s="39"/>
      <c r="H21" s="39"/>
      <c r="I21" s="39"/>
      <c r="J21" s="39"/>
      <c r="K21" s="39"/>
      <c r="L21" s="39"/>
      <c r="M21" s="23" t="str">
        <f>VLOOKUP(B21,'[2]中期数据 (合并)'!$B$2:$C$133,2,0)</f>
        <v>[2013804]市场主体管理</v>
      </c>
      <c r="N21" s="23">
        <f>VLOOKUP(B21,'[2]中期数据 (合并)'!$B$1:$E$200,4,0)/10000</f>
        <v>2.5</v>
      </c>
      <c r="O21" s="23" t="e">
        <f>VLOOKUP(B21,[3]明细表!$C$2:$H$80,6,0)/10000</f>
        <v>#N/A</v>
      </c>
    </row>
    <row r="22" ht="36" customHeight="1" spans="1:15">
      <c r="A22" s="35" t="s">
        <v>191</v>
      </c>
      <c r="B22" s="41" t="s">
        <v>209</v>
      </c>
      <c r="C22" s="35" t="s">
        <v>193</v>
      </c>
      <c r="D22" s="37">
        <f t="shared" si="0"/>
        <v>93.485</v>
      </c>
      <c r="E22" s="42">
        <v>93.485</v>
      </c>
      <c r="F22" s="43"/>
      <c r="G22" s="43"/>
      <c r="H22" s="43"/>
      <c r="I22" s="43"/>
      <c r="J22" s="43"/>
      <c r="K22" s="43"/>
      <c r="L22" s="43"/>
      <c r="M22" s="23" t="e">
        <f>VLOOKUP(B22,'[2]中期数据 (合并)'!$B$2:$C$133,2,0)</f>
        <v>#N/A</v>
      </c>
      <c r="N22" s="23" t="e">
        <f>VLOOKUP(B22,'[2]中期数据 (合并)'!$B$1:$E$200,4,0)/10000</f>
        <v>#N/A</v>
      </c>
      <c r="O22" s="23" t="e">
        <f>VLOOKUP(B22,[3]明细表!$C$2:$H$80,6,0)/10000</f>
        <v>#N/A</v>
      </c>
    </row>
    <row r="23" s="23" customFormat="1" ht="35.1" customHeight="1" spans="1:12">
      <c r="A23" s="44" t="s">
        <v>50</v>
      </c>
      <c r="B23" s="39"/>
      <c r="C23" s="35"/>
      <c r="D23" s="45">
        <f>SUM(D6:D22)</f>
        <v>443.8865</v>
      </c>
      <c r="E23" s="45">
        <f>SUM(E6:E22)</f>
        <v>443.8865</v>
      </c>
      <c r="F23" s="39"/>
      <c r="G23" s="39"/>
      <c r="H23" s="39"/>
      <c r="I23" s="39"/>
      <c r="J23" s="39"/>
      <c r="K23" s="39"/>
      <c r="L23" s="39"/>
    </row>
    <row r="24" ht="35.1" customHeight="1" spans="5:5">
      <c r="E24" s="24">
        <f>SUBTOTAL(9,E5:E23)</f>
        <v>887.773</v>
      </c>
    </row>
    <row r="25" ht="35.1" customHeight="1"/>
    <row r="26" ht="35.1" customHeight="1"/>
  </sheetData>
  <autoFilter xmlns:etc="http://www.wps.cn/officeDocument/2017/etCustomData" ref="A5:O23" etc:filterBottomFollowUsedRange="0">
    <extLst/>
  </autoFilter>
  <mergeCells count="10">
    <mergeCell ref="A2:L2"/>
    <mergeCell ref="D3:L3"/>
    <mergeCell ref="E4:G4"/>
    <mergeCell ref="H4:J4"/>
    <mergeCell ref="A4:A5"/>
    <mergeCell ref="B4:B5"/>
    <mergeCell ref="C4:C5"/>
    <mergeCell ref="D4:D5"/>
    <mergeCell ref="K4:K5"/>
    <mergeCell ref="L4:L5"/>
  </mergeCells>
  <pageMargins left="0.7" right="0.7" top="0.23" bottom="0.16" header="0.19" footer="0.13"/>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0"/>
  <sheetViews>
    <sheetView view="pageBreakPreview" zoomScaleNormal="100" workbookViewId="0">
      <selection activeCell="A2" sqref="A2"/>
    </sheetView>
  </sheetViews>
  <sheetFormatPr defaultColWidth="9.16666666666667" defaultRowHeight="27.75" customHeight="1"/>
  <cols>
    <col min="1" max="1" width="13.1666666666667" style="1" customWidth="1"/>
    <col min="2" max="2" width="19.3333333333333" style="1" customWidth="1"/>
    <col min="3" max="3" width="34.6666666666667" style="1" customWidth="1"/>
    <col min="4" max="4" width="16" style="1" customWidth="1"/>
    <col min="5" max="5" width="89.1666666666667" style="1" customWidth="1"/>
    <col min="6" max="243" width="7.66666666666667" style="1" customWidth="1"/>
    <col min="244" max="256" width="9.16666666666667" style="5"/>
    <col min="257" max="257" width="13.1666666666667" style="5" customWidth="1"/>
    <col min="258" max="258" width="19.3333333333333" style="5" customWidth="1"/>
    <col min="259" max="259" width="34.6666666666667" style="5" customWidth="1"/>
    <col min="260" max="260" width="8.16666666666667" style="5" customWidth="1"/>
    <col min="261" max="261" width="89.1666666666667" style="5" customWidth="1"/>
    <col min="262" max="499" width="7.66666666666667" style="5" customWidth="1"/>
    <col min="500" max="512" width="9.16666666666667" style="5"/>
    <col min="513" max="513" width="13.1666666666667" style="5" customWidth="1"/>
    <col min="514" max="514" width="19.3333333333333" style="5" customWidth="1"/>
    <col min="515" max="515" width="34.6666666666667" style="5" customWidth="1"/>
    <col min="516" max="516" width="8.16666666666667" style="5" customWidth="1"/>
    <col min="517" max="517" width="89.1666666666667" style="5" customWidth="1"/>
    <col min="518" max="755" width="7.66666666666667" style="5" customWidth="1"/>
    <col min="756" max="768" width="9.16666666666667" style="5"/>
    <col min="769" max="769" width="13.1666666666667" style="5" customWidth="1"/>
    <col min="770" max="770" width="19.3333333333333" style="5" customWidth="1"/>
    <col min="771" max="771" width="34.6666666666667" style="5" customWidth="1"/>
    <col min="772" max="772" width="8.16666666666667" style="5" customWidth="1"/>
    <col min="773" max="773" width="89.1666666666667" style="5" customWidth="1"/>
    <col min="774" max="1011" width="7.66666666666667" style="5" customWidth="1"/>
    <col min="1012" max="1024" width="9.16666666666667" style="5"/>
    <col min="1025" max="1025" width="13.1666666666667" style="5" customWidth="1"/>
    <col min="1026" max="1026" width="19.3333333333333" style="5" customWidth="1"/>
    <col min="1027" max="1027" width="34.6666666666667" style="5" customWidth="1"/>
    <col min="1028" max="1028" width="8.16666666666667" style="5" customWidth="1"/>
    <col min="1029" max="1029" width="89.1666666666667" style="5" customWidth="1"/>
    <col min="1030" max="1267" width="7.66666666666667" style="5" customWidth="1"/>
    <col min="1268" max="1280" width="9.16666666666667" style="5"/>
    <col min="1281" max="1281" width="13.1666666666667" style="5" customWidth="1"/>
    <col min="1282" max="1282" width="19.3333333333333" style="5" customWidth="1"/>
    <col min="1283" max="1283" width="34.6666666666667" style="5" customWidth="1"/>
    <col min="1284" max="1284" width="8.16666666666667" style="5" customWidth="1"/>
    <col min="1285" max="1285" width="89.1666666666667" style="5" customWidth="1"/>
    <col min="1286" max="1523" width="7.66666666666667" style="5" customWidth="1"/>
    <col min="1524" max="1536" width="9.16666666666667" style="5"/>
    <col min="1537" max="1537" width="13.1666666666667" style="5" customWidth="1"/>
    <col min="1538" max="1538" width="19.3333333333333" style="5" customWidth="1"/>
    <col min="1539" max="1539" width="34.6666666666667" style="5" customWidth="1"/>
    <col min="1540" max="1540" width="8.16666666666667" style="5" customWidth="1"/>
    <col min="1541" max="1541" width="89.1666666666667" style="5" customWidth="1"/>
    <col min="1542" max="1779" width="7.66666666666667" style="5" customWidth="1"/>
    <col min="1780" max="1792" width="9.16666666666667" style="5"/>
    <col min="1793" max="1793" width="13.1666666666667" style="5" customWidth="1"/>
    <col min="1794" max="1794" width="19.3333333333333" style="5" customWidth="1"/>
    <col min="1795" max="1795" width="34.6666666666667" style="5" customWidth="1"/>
    <col min="1796" max="1796" width="8.16666666666667" style="5" customWidth="1"/>
    <col min="1797" max="1797" width="89.1666666666667" style="5" customWidth="1"/>
    <col min="1798" max="2035" width="7.66666666666667" style="5" customWidth="1"/>
    <col min="2036" max="2048" width="9.16666666666667" style="5"/>
    <col min="2049" max="2049" width="13.1666666666667" style="5" customWidth="1"/>
    <col min="2050" max="2050" width="19.3333333333333" style="5" customWidth="1"/>
    <col min="2051" max="2051" width="34.6666666666667" style="5" customWidth="1"/>
    <col min="2052" max="2052" width="8.16666666666667" style="5" customWidth="1"/>
    <col min="2053" max="2053" width="89.1666666666667" style="5" customWidth="1"/>
    <col min="2054" max="2291" width="7.66666666666667" style="5" customWidth="1"/>
    <col min="2292" max="2304" width="9.16666666666667" style="5"/>
    <col min="2305" max="2305" width="13.1666666666667" style="5" customWidth="1"/>
    <col min="2306" max="2306" width="19.3333333333333" style="5" customWidth="1"/>
    <col min="2307" max="2307" width="34.6666666666667" style="5" customWidth="1"/>
    <col min="2308" max="2308" width="8.16666666666667" style="5" customWidth="1"/>
    <col min="2309" max="2309" width="89.1666666666667" style="5" customWidth="1"/>
    <col min="2310" max="2547" width="7.66666666666667" style="5" customWidth="1"/>
    <col min="2548" max="2560" width="9.16666666666667" style="5"/>
    <col min="2561" max="2561" width="13.1666666666667" style="5" customWidth="1"/>
    <col min="2562" max="2562" width="19.3333333333333" style="5" customWidth="1"/>
    <col min="2563" max="2563" width="34.6666666666667" style="5" customWidth="1"/>
    <col min="2564" max="2564" width="8.16666666666667" style="5" customWidth="1"/>
    <col min="2565" max="2565" width="89.1666666666667" style="5" customWidth="1"/>
    <col min="2566" max="2803" width="7.66666666666667" style="5" customWidth="1"/>
    <col min="2804" max="2816" width="9.16666666666667" style="5"/>
    <col min="2817" max="2817" width="13.1666666666667" style="5" customWidth="1"/>
    <col min="2818" max="2818" width="19.3333333333333" style="5" customWidth="1"/>
    <col min="2819" max="2819" width="34.6666666666667" style="5" customWidth="1"/>
    <col min="2820" max="2820" width="8.16666666666667" style="5" customWidth="1"/>
    <col min="2821" max="2821" width="89.1666666666667" style="5" customWidth="1"/>
    <col min="2822" max="3059" width="7.66666666666667" style="5" customWidth="1"/>
    <col min="3060" max="3072" width="9.16666666666667" style="5"/>
    <col min="3073" max="3073" width="13.1666666666667" style="5" customWidth="1"/>
    <col min="3074" max="3074" width="19.3333333333333" style="5" customWidth="1"/>
    <col min="3075" max="3075" width="34.6666666666667" style="5" customWidth="1"/>
    <col min="3076" max="3076" width="8.16666666666667" style="5" customWidth="1"/>
    <col min="3077" max="3077" width="89.1666666666667" style="5" customWidth="1"/>
    <col min="3078" max="3315" width="7.66666666666667" style="5" customWidth="1"/>
    <col min="3316" max="3328" width="9.16666666666667" style="5"/>
    <col min="3329" max="3329" width="13.1666666666667" style="5" customWidth="1"/>
    <col min="3330" max="3330" width="19.3333333333333" style="5" customWidth="1"/>
    <col min="3331" max="3331" width="34.6666666666667" style="5" customWidth="1"/>
    <col min="3332" max="3332" width="8.16666666666667" style="5" customWidth="1"/>
    <col min="3333" max="3333" width="89.1666666666667" style="5" customWidth="1"/>
    <col min="3334" max="3571" width="7.66666666666667" style="5" customWidth="1"/>
    <col min="3572" max="3584" width="9.16666666666667" style="5"/>
    <col min="3585" max="3585" width="13.1666666666667" style="5" customWidth="1"/>
    <col min="3586" max="3586" width="19.3333333333333" style="5" customWidth="1"/>
    <col min="3587" max="3587" width="34.6666666666667" style="5" customWidth="1"/>
    <col min="3588" max="3588" width="8.16666666666667" style="5" customWidth="1"/>
    <col min="3589" max="3589" width="89.1666666666667" style="5" customWidth="1"/>
    <col min="3590" max="3827" width="7.66666666666667" style="5" customWidth="1"/>
    <col min="3828" max="3840" width="9.16666666666667" style="5"/>
    <col min="3841" max="3841" width="13.1666666666667" style="5" customWidth="1"/>
    <col min="3842" max="3842" width="19.3333333333333" style="5" customWidth="1"/>
    <col min="3843" max="3843" width="34.6666666666667" style="5" customWidth="1"/>
    <col min="3844" max="3844" width="8.16666666666667" style="5" customWidth="1"/>
    <col min="3845" max="3845" width="89.1666666666667" style="5" customWidth="1"/>
    <col min="3846" max="4083" width="7.66666666666667" style="5" customWidth="1"/>
    <col min="4084" max="4096" width="9.16666666666667" style="5"/>
    <col min="4097" max="4097" width="13.1666666666667" style="5" customWidth="1"/>
    <col min="4098" max="4098" width="19.3333333333333" style="5" customWidth="1"/>
    <col min="4099" max="4099" width="34.6666666666667" style="5" customWidth="1"/>
    <col min="4100" max="4100" width="8.16666666666667" style="5" customWidth="1"/>
    <col min="4101" max="4101" width="89.1666666666667" style="5" customWidth="1"/>
    <col min="4102" max="4339" width="7.66666666666667" style="5" customWidth="1"/>
    <col min="4340" max="4352" width="9.16666666666667" style="5"/>
    <col min="4353" max="4353" width="13.1666666666667" style="5" customWidth="1"/>
    <col min="4354" max="4354" width="19.3333333333333" style="5" customWidth="1"/>
    <col min="4355" max="4355" width="34.6666666666667" style="5" customWidth="1"/>
    <col min="4356" max="4356" width="8.16666666666667" style="5" customWidth="1"/>
    <col min="4357" max="4357" width="89.1666666666667" style="5" customWidth="1"/>
    <col min="4358" max="4595" width="7.66666666666667" style="5" customWidth="1"/>
    <col min="4596" max="4608" width="9.16666666666667" style="5"/>
    <col min="4609" max="4609" width="13.1666666666667" style="5" customWidth="1"/>
    <col min="4610" max="4610" width="19.3333333333333" style="5" customWidth="1"/>
    <col min="4611" max="4611" width="34.6666666666667" style="5" customWidth="1"/>
    <col min="4612" max="4612" width="8.16666666666667" style="5" customWidth="1"/>
    <col min="4613" max="4613" width="89.1666666666667" style="5" customWidth="1"/>
    <col min="4614" max="4851" width="7.66666666666667" style="5" customWidth="1"/>
    <col min="4852" max="4864" width="9.16666666666667" style="5"/>
    <col min="4865" max="4865" width="13.1666666666667" style="5" customWidth="1"/>
    <col min="4866" max="4866" width="19.3333333333333" style="5" customWidth="1"/>
    <col min="4867" max="4867" width="34.6666666666667" style="5" customWidth="1"/>
    <col min="4868" max="4868" width="8.16666666666667" style="5" customWidth="1"/>
    <col min="4869" max="4869" width="89.1666666666667" style="5" customWidth="1"/>
    <col min="4870" max="5107" width="7.66666666666667" style="5" customWidth="1"/>
    <col min="5108" max="5120" width="9.16666666666667" style="5"/>
    <col min="5121" max="5121" width="13.1666666666667" style="5" customWidth="1"/>
    <col min="5122" max="5122" width="19.3333333333333" style="5" customWidth="1"/>
    <col min="5123" max="5123" width="34.6666666666667" style="5" customWidth="1"/>
    <col min="5124" max="5124" width="8.16666666666667" style="5" customWidth="1"/>
    <col min="5125" max="5125" width="89.1666666666667" style="5" customWidth="1"/>
    <col min="5126" max="5363" width="7.66666666666667" style="5" customWidth="1"/>
    <col min="5364" max="5376" width="9.16666666666667" style="5"/>
    <col min="5377" max="5377" width="13.1666666666667" style="5" customWidth="1"/>
    <col min="5378" max="5378" width="19.3333333333333" style="5" customWidth="1"/>
    <col min="5379" max="5379" width="34.6666666666667" style="5" customWidth="1"/>
    <col min="5380" max="5380" width="8.16666666666667" style="5" customWidth="1"/>
    <col min="5381" max="5381" width="89.1666666666667" style="5" customWidth="1"/>
    <col min="5382" max="5619" width="7.66666666666667" style="5" customWidth="1"/>
    <col min="5620" max="5632" width="9.16666666666667" style="5"/>
    <col min="5633" max="5633" width="13.1666666666667" style="5" customWidth="1"/>
    <col min="5634" max="5634" width="19.3333333333333" style="5" customWidth="1"/>
    <col min="5635" max="5635" width="34.6666666666667" style="5" customWidth="1"/>
    <col min="5636" max="5636" width="8.16666666666667" style="5" customWidth="1"/>
    <col min="5637" max="5637" width="89.1666666666667" style="5" customWidth="1"/>
    <col min="5638" max="5875" width="7.66666666666667" style="5" customWidth="1"/>
    <col min="5876" max="5888" width="9.16666666666667" style="5"/>
    <col min="5889" max="5889" width="13.1666666666667" style="5" customWidth="1"/>
    <col min="5890" max="5890" width="19.3333333333333" style="5" customWidth="1"/>
    <col min="5891" max="5891" width="34.6666666666667" style="5" customWidth="1"/>
    <col min="5892" max="5892" width="8.16666666666667" style="5" customWidth="1"/>
    <col min="5893" max="5893" width="89.1666666666667" style="5" customWidth="1"/>
    <col min="5894" max="6131" width="7.66666666666667" style="5" customWidth="1"/>
    <col min="6132" max="6144" width="9.16666666666667" style="5"/>
    <col min="6145" max="6145" width="13.1666666666667" style="5" customWidth="1"/>
    <col min="6146" max="6146" width="19.3333333333333" style="5" customWidth="1"/>
    <col min="6147" max="6147" width="34.6666666666667" style="5" customWidth="1"/>
    <col min="6148" max="6148" width="8.16666666666667" style="5" customWidth="1"/>
    <col min="6149" max="6149" width="89.1666666666667" style="5" customWidth="1"/>
    <col min="6150" max="6387" width="7.66666666666667" style="5" customWidth="1"/>
    <col min="6388" max="6400" width="9.16666666666667" style="5"/>
    <col min="6401" max="6401" width="13.1666666666667" style="5" customWidth="1"/>
    <col min="6402" max="6402" width="19.3333333333333" style="5" customWidth="1"/>
    <col min="6403" max="6403" width="34.6666666666667" style="5" customWidth="1"/>
    <col min="6404" max="6404" width="8.16666666666667" style="5" customWidth="1"/>
    <col min="6405" max="6405" width="89.1666666666667" style="5" customWidth="1"/>
    <col min="6406" max="6643" width="7.66666666666667" style="5" customWidth="1"/>
    <col min="6644" max="6656" width="9.16666666666667" style="5"/>
    <col min="6657" max="6657" width="13.1666666666667" style="5" customWidth="1"/>
    <col min="6658" max="6658" width="19.3333333333333" style="5" customWidth="1"/>
    <col min="6659" max="6659" width="34.6666666666667" style="5" customWidth="1"/>
    <col min="6660" max="6660" width="8.16666666666667" style="5" customWidth="1"/>
    <col min="6661" max="6661" width="89.1666666666667" style="5" customWidth="1"/>
    <col min="6662" max="6899" width="7.66666666666667" style="5" customWidth="1"/>
    <col min="6900" max="6912" width="9.16666666666667" style="5"/>
    <col min="6913" max="6913" width="13.1666666666667" style="5" customWidth="1"/>
    <col min="6914" max="6914" width="19.3333333333333" style="5" customWidth="1"/>
    <col min="6915" max="6915" width="34.6666666666667" style="5" customWidth="1"/>
    <col min="6916" max="6916" width="8.16666666666667" style="5" customWidth="1"/>
    <col min="6917" max="6917" width="89.1666666666667" style="5" customWidth="1"/>
    <col min="6918" max="7155" width="7.66666666666667" style="5" customWidth="1"/>
    <col min="7156" max="7168" width="9.16666666666667" style="5"/>
    <col min="7169" max="7169" width="13.1666666666667" style="5" customWidth="1"/>
    <col min="7170" max="7170" width="19.3333333333333" style="5" customWidth="1"/>
    <col min="7171" max="7171" width="34.6666666666667" style="5" customWidth="1"/>
    <col min="7172" max="7172" width="8.16666666666667" style="5" customWidth="1"/>
    <col min="7173" max="7173" width="89.1666666666667" style="5" customWidth="1"/>
    <col min="7174" max="7411" width="7.66666666666667" style="5" customWidth="1"/>
    <col min="7412" max="7424" width="9.16666666666667" style="5"/>
    <col min="7425" max="7425" width="13.1666666666667" style="5" customWidth="1"/>
    <col min="7426" max="7426" width="19.3333333333333" style="5" customWidth="1"/>
    <col min="7427" max="7427" width="34.6666666666667" style="5" customWidth="1"/>
    <col min="7428" max="7428" width="8.16666666666667" style="5" customWidth="1"/>
    <col min="7429" max="7429" width="89.1666666666667" style="5" customWidth="1"/>
    <col min="7430" max="7667" width="7.66666666666667" style="5" customWidth="1"/>
    <col min="7668" max="7680" width="9.16666666666667" style="5"/>
    <col min="7681" max="7681" width="13.1666666666667" style="5" customWidth="1"/>
    <col min="7682" max="7682" width="19.3333333333333" style="5" customWidth="1"/>
    <col min="7683" max="7683" width="34.6666666666667" style="5" customWidth="1"/>
    <col min="7684" max="7684" width="8.16666666666667" style="5" customWidth="1"/>
    <col min="7685" max="7685" width="89.1666666666667" style="5" customWidth="1"/>
    <col min="7686" max="7923" width="7.66666666666667" style="5" customWidth="1"/>
    <col min="7924" max="7936" width="9.16666666666667" style="5"/>
    <col min="7937" max="7937" width="13.1666666666667" style="5" customWidth="1"/>
    <col min="7938" max="7938" width="19.3333333333333" style="5" customWidth="1"/>
    <col min="7939" max="7939" width="34.6666666666667" style="5" customWidth="1"/>
    <col min="7940" max="7940" width="8.16666666666667" style="5" customWidth="1"/>
    <col min="7941" max="7941" width="89.1666666666667" style="5" customWidth="1"/>
    <col min="7942" max="8179" width="7.66666666666667" style="5" customWidth="1"/>
    <col min="8180" max="8192" width="9.16666666666667" style="5"/>
    <col min="8193" max="8193" width="13.1666666666667" style="5" customWidth="1"/>
    <col min="8194" max="8194" width="19.3333333333333" style="5" customWidth="1"/>
    <col min="8195" max="8195" width="34.6666666666667" style="5" customWidth="1"/>
    <col min="8196" max="8196" width="8.16666666666667" style="5" customWidth="1"/>
    <col min="8197" max="8197" width="89.1666666666667" style="5" customWidth="1"/>
    <col min="8198" max="8435" width="7.66666666666667" style="5" customWidth="1"/>
    <col min="8436" max="8448" width="9.16666666666667" style="5"/>
    <col min="8449" max="8449" width="13.1666666666667" style="5" customWidth="1"/>
    <col min="8450" max="8450" width="19.3333333333333" style="5" customWidth="1"/>
    <col min="8451" max="8451" width="34.6666666666667" style="5" customWidth="1"/>
    <col min="8452" max="8452" width="8.16666666666667" style="5" customWidth="1"/>
    <col min="8453" max="8453" width="89.1666666666667" style="5" customWidth="1"/>
    <col min="8454" max="8691" width="7.66666666666667" style="5" customWidth="1"/>
    <col min="8692" max="8704" width="9.16666666666667" style="5"/>
    <col min="8705" max="8705" width="13.1666666666667" style="5" customWidth="1"/>
    <col min="8706" max="8706" width="19.3333333333333" style="5" customWidth="1"/>
    <col min="8707" max="8707" width="34.6666666666667" style="5" customWidth="1"/>
    <col min="8708" max="8708" width="8.16666666666667" style="5" customWidth="1"/>
    <col min="8709" max="8709" width="89.1666666666667" style="5" customWidth="1"/>
    <col min="8710" max="8947" width="7.66666666666667" style="5" customWidth="1"/>
    <col min="8948" max="8960" width="9.16666666666667" style="5"/>
    <col min="8961" max="8961" width="13.1666666666667" style="5" customWidth="1"/>
    <col min="8962" max="8962" width="19.3333333333333" style="5" customWidth="1"/>
    <col min="8963" max="8963" width="34.6666666666667" style="5" customWidth="1"/>
    <col min="8964" max="8964" width="8.16666666666667" style="5" customWidth="1"/>
    <col min="8965" max="8965" width="89.1666666666667" style="5" customWidth="1"/>
    <col min="8966" max="9203" width="7.66666666666667" style="5" customWidth="1"/>
    <col min="9204" max="9216" width="9.16666666666667" style="5"/>
    <col min="9217" max="9217" width="13.1666666666667" style="5" customWidth="1"/>
    <col min="9218" max="9218" width="19.3333333333333" style="5" customWidth="1"/>
    <col min="9219" max="9219" width="34.6666666666667" style="5" customWidth="1"/>
    <col min="9220" max="9220" width="8.16666666666667" style="5" customWidth="1"/>
    <col min="9221" max="9221" width="89.1666666666667" style="5" customWidth="1"/>
    <col min="9222" max="9459" width="7.66666666666667" style="5" customWidth="1"/>
    <col min="9460" max="9472" width="9.16666666666667" style="5"/>
    <col min="9473" max="9473" width="13.1666666666667" style="5" customWidth="1"/>
    <col min="9474" max="9474" width="19.3333333333333" style="5" customWidth="1"/>
    <col min="9475" max="9475" width="34.6666666666667" style="5" customWidth="1"/>
    <col min="9476" max="9476" width="8.16666666666667" style="5" customWidth="1"/>
    <col min="9477" max="9477" width="89.1666666666667" style="5" customWidth="1"/>
    <col min="9478" max="9715" width="7.66666666666667" style="5" customWidth="1"/>
    <col min="9716" max="9728" width="9.16666666666667" style="5"/>
    <col min="9729" max="9729" width="13.1666666666667" style="5" customWidth="1"/>
    <col min="9730" max="9730" width="19.3333333333333" style="5" customWidth="1"/>
    <col min="9731" max="9731" width="34.6666666666667" style="5" customWidth="1"/>
    <col min="9732" max="9732" width="8.16666666666667" style="5" customWidth="1"/>
    <col min="9733" max="9733" width="89.1666666666667" style="5" customWidth="1"/>
    <col min="9734" max="9971" width="7.66666666666667" style="5" customWidth="1"/>
    <col min="9972" max="9984" width="9.16666666666667" style="5"/>
    <col min="9985" max="9985" width="13.1666666666667" style="5" customWidth="1"/>
    <col min="9986" max="9986" width="19.3333333333333" style="5" customWidth="1"/>
    <col min="9987" max="9987" width="34.6666666666667" style="5" customWidth="1"/>
    <col min="9988" max="9988" width="8.16666666666667" style="5" customWidth="1"/>
    <col min="9989" max="9989" width="89.1666666666667" style="5" customWidth="1"/>
    <col min="9990" max="10227" width="7.66666666666667" style="5" customWidth="1"/>
    <col min="10228" max="10240" width="9.16666666666667" style="5"/>
    <col min="10241" max="10241" width="13.1666666666667" style="5" customWidth="1"/>
    <col min="10242" max="10242" width="19.3333333333333" style="5" customWidth="1"/>
    <col min="10243" max="10243" width="34.6666666666667" style="5" customWidth="1"/>
    <col min="10244" max="10244" width="8.16666666666667" style="5" customWidth="1"/>
    <col min="10245" max="10245" width="89.1666666666667" style="5" customWidth="1"/>
    <col min="10246" max="10483" width="7.66666666666667" style="5" customWidth="1"/>
    <col min="10484" max="10496" width="9.16666666666667" style="5"/>
    <col min="10497" max="10497" width="13.1666666666667" style="5" customWidth="1"/>
    <col min="10498" max="10498" width="19.3333333333333" style="5" customWidth="1"/>
    <col min="10499" max="10499" width="34.6666666666667" style="5" customWidth="1"/>
    <col min="10500" max="10500" width="8.16666666666667" style="5" customWidth="1"/>
    <col min="10501" max="10501" width="89.1666666666667" style="5" customWidth="1"/>
    <col min="10502" max="10739" width="7.66666666666667" style="5" customWidth="1"/>
    <col min="10740" max="10752" width="9.16666666666667" style="5"/>
    <col min="10753" max="10753" width="13.1666666666667" style="5" customWidth="1"/>
    <col min="10754" max="10754" width="19.3333333333333" style="5" customWidth="1"/>
    <col min="10755" max="10755" width="34.6666666666667" style="5" customWidth="1"/>
    <col min="10756" max="10756" width="8.16666666666667" style="5" customWidth="1"/>
    <col min="10757" max="10757" width="89.1666666666667" style="5" customWidth="1"/>
    <col min="10758" max="10995" width="7.66666666666667" style="5" customWidth="1"/>
    <col min="10996" max="11008" width="9.16666666666667" style="5"/>
    <col min="11009" max="11009" width="13.1666666666667" style="5" customWidth="1"/>
    <col min="11010" max="11010" width="19.3333333333333" style="5" customWidth="1"/>
    <col min="11011" max="11011" width="34.6666666666667" style="5" customWidth="1"/>
    <col min="11012" max="11012" width="8.16666666666667" style="5" customWidth="1"/>
    <col min="11013" max="11013" width="89.1666666666667" style="5" customWidth="1"/>
    <col min="11014" max="11251" width="7.66666666666667" style="5" customWidth="1"/>
    <col min="11252" max="11264" width="9.16666666666667" style="5"/>
    <col min="11265" max="11265" width="13.1666666666667" style="5" customWidth="1"/>
    <col min="11266" max="11266" width="19.3333333333333" style="5" customWidth="1"/>
    <col min="11267" max="11267" width="34.6666666666667" style="5" customWidth="1"/>
    <col min="11268" max="11268" width="8.16666666666667" style="5" customWidth="1"/>
    <col min="11269" max="11269" width="89.1666666666667" style="5" customWidth="1"/>
    <col min="11270" max="11507" width="7.66666666666667" style="5" customWidth="1"/>
    <col min="11508" max="11520" width="9.16666666666667" style="5"/>
    <col min="11521" max="11521" width="13.1666666666667" style="5" customWidth="1"/>
    <col min="11522" max="11522" width="19.3333333333333" style="5" customWidth="1"/>
    <col min="11523" max="11523" width="34.6666666666667" style="5" customWidth="1"/>
    <col min="11524" max="11524" width="8.16666666666667" style="5" customWidth="1"/>
    <col min="11525" max="11525" width="89.1666666666667" style="5" customWidth="1"/>
    <col min="11526" max="11763" width="7.66666666666667" style="5" customWidth="1"/>
    <col min="11764" max="11776" width="9.16666666666667" style="5"/>
    <col min="11777" max="11777" width="13.1666666666667" style="5" customWidth="1"/>
    <col min="11778" max="11778" width="19.3333333333333" style="5" customWidth="1"/>
    <col min="11779" max="11779" width="34.6666666666667" style="5" customWidth="1"/>
    <col min="11780" max="11780" width="8.16666666666667" style="5" customWidth="1"/>
    <col min="11781" max="11781" width="89.1666666666667" style="5" customWidth="1"/>
    <col min="11782" max="12019" width="7.66666666666667" style="5" customWidth="1"/>
    <col min="12020" max="12032" width="9.16666666666667" style="5"/>
    <col min="12033" max="12033" width="13.1666666666667" style="5" customWidth="1"/>
    <col min="12034" max="12034" width="19.3333333333333" style="5" customWidth="1"/>
    <col min="12035" max="12035" width="34.6666666666667" style="5" customWidth="1"/>
    <col min="12036" max="12036" width="8.16666666666667" style="5" customWidth="1"/>
    <col min="12037" max="12037" width="89.1666666666667" style="5" customWidth="1"/>
    <col min="12038" max="12275" width="7.66666666666667" style="5" customWidth="1"/>
    <col min="12276" max="12288" width="9.16666666666667" style="5"/>
    <col min="12289" max="12289" width="13.1666666666667" style="5" customWidth="1"/>
    <col min="12290" max="12290" width="19.3333333333333" style="5" customWidth="1"/>
    <col min="12291" max="12291" width="34.6666666666667" style="5" customWidth="1"/>
    <col min="12292" max="12292" width="8.16666666666667" style="5" customWidth="1"/>
    <col min="12293" max="12293" width="89.1666666666667" style="5" customWidth="1"/>
    <col min="12294" max="12531" width="7.66666666666667" style="5" customWidth="1"/>
    <col min="12532" max="12544" width="9.16666666666667" style="5"/>
    <col min="12545" max="12545" width="13.1666666666667" style="5" customWidth="1"/>
    <col min="12546" max="12546" width="19.3333333333333" style="5" customWidth="1"/>
    <col min="12547" max="12547" width="34.6666666666667" style="5" customWidth="1"/>
    <col min="12548" max="12548" width="8.16666666666667" style="5" customWidth="1"/>
    <col min="12549" max="12549" width="89.1666666666667" style="5" customWidth="1"/>
    <col min="12550" max="12787" width="7.66666666666667" style="5" customWidth="1"/>
    <col min="12788" max="12800" width="9.16666666666667" style="5"/>
    <col min="12801" max="12801" width="13.1666666666667" style="5" customWidth="1"/>
    <col min="12802" max="12802" width="19.3333333333333" style="5" customWidth="1"/>
    <col min="12803" max="12803" width="34.6666666666667" style="5" customWidth="1"/>
    <col min="12804" max="12804" width="8.16666666666667" style="5" customWidth="1"/>
    <col min="12805" max="12805" width="89.1666666666667" style="5" customWidth="1"/>
    <col min="12806" max="13043" width="7.66666666666667" style="5" customWidth="1"/>
    <col min="13044" max="13056" width="9.16666666666667" style="5"/>
    <col min="13057" max="13057" width="13.1666666666667" style="5" customWidth="1"/>
    <col min="13058" max="13058" width="19.3333333333333" style="5" customWidth="1"/>
    <col min="13059" max="13059" width="34.6666666666667" style="5" customWidth="1"/>
    <col min="13060" max="13060" width="8.16666666666667" style="5" customWidth="1"/>
    <col min="13061" max="13061" width="89.1666666666667" style="5" customWidth="1"/>
    <col min="13062" max="13299" width="7.66666666666667" style="5" customWidth="1"/>
    <col min="13300" max="13312" width="9.16666666666667" style="5"/>
    <col min="13313" max="13313" width="13.1666666666667" style="5" customWidth="1"/>
    <col min="13314" max="13314" width="19.3333333333333" style="5" customWidth="1"/>
    <col min="13315" max="13315" width="34.6666666666667" style="5" customWidth="1"/>
    <col min="13316" max="13316" width="8.16666666666667" style="5" customWidth="1"/>
    <col min="13317" max="13317" width="89.1666666666667" style="5" customWidth="1"/>
    <col min="13318" max="13555" width="7.66666666666667" style="5" customWidth="1"/>
    <col min="13556" max="13568" width="9.16666666666667" style="5"/>
    <col min="13569" max="13569" width="13.1666666666667" style="5" customWidth="1"/>
    <col min="13570" max="13570" width="19.3333333333333" style="5" customWidth="1"/>
    <col min="13571" max="13571" width="34.6666666666667" style="5" customWidth="1"/>
    <col min="13572" max="13572" width="8.16666666666667" style="5" customWidth="1"/>
    <col min="13573" max="13573" width="89.1666666666667" style="5" customWidth="1"/>
    <col min="13574" max="13811" width="7.66666666666667" style="5" customWidth="1"/>
    <col min="13812" max="13824" width="9.16666666666667" style="5"/>
    <col min="13825" max="13825" width="13.1666666666667" style="5" customWidth="1"/>
    <col min="13826" max="13826" width="19.3333333333333" style="5" customWidth="1"/>
    <col min="13827" max="13827" width="34.6666666666667" style="5" customWidth="1"/>
    <col min="13828" max="13828" width="8.16666666666667" style="5" customWidth="1"/>
    <col min="13829" max="13829" width="89.1666666666667" style="5" customWidth="1"/>
    <col min="13830" max="14067" width="7.66666666666667" style="5" customWidth="1"/>
    <col min="14068" max="14080" width="9.16666666666667" style="5"/>
    <col min="14081" max="14081" width="13.1666666666667" style="5" customWidth="1"/>
    <col min="14082" max="14082" width="19.3333333333333" style="5" customWidth="1"/>
    <col min="14083" max="14083" width="34.6666666666667" style="5" customWidth="1"/>
    <col min="14084" max="14084" width="8.16666666666667" style="5" customWidth="1"/>
    <col min="14085" max="14085" width="89.1666666666667" style="5" customWidth="1"/>
    <col min="14086" max="14323" width="7.66666666666667" style="5" customWidth="1"/>
    <col min="14324" max="14336" width="9.16666666666667" style="5"/>
    <col min="14337" max="14337" width="13.1666666666667" style="5" customWidth="1"/>
    <col min="14338" max="14338" width="19.3333333333333" style="5" customWidth="1"/>
    <col min="14339" max="14339" width="34.6666666666667" style="5" customWidth="1"/>
    <col min="14340" max="14340" width="8.16666666666667" style="5" customWidth="1"/>
    <col min="14341" max="14341" width="89.1666666666667" style="5" customWidth="1"/>
    <col min="14342" max="14579" width="7.66666666666667" style="5" customWidth="1"/>
    <col min="14580" max="14592" width="9.16666666666667" style="5"/>
    <col min="14593" max="14593" width="13.1666666666667" style="5" customWidth="1"/>
    <col min="14594" max="14594" width="19.3333333333333" style="5" customWidth="1"/>
    <col min="14595" max="14595" width="34.6666666666667" style="5" customWidth="1"/>
    <col min="14596" max="14596" width="8.16666666666667" style="5" customWidth="1"/>
    <col min="14597" max="14597" width="89.1666666666667" style="5" customWidth="1"/>
    <col min="14598" max="14835" width="7.66666666666667" style="5" customWidth="1"/>
    <col min="14836" max="14848" width="9.16666666666667" style="5"/>
    <col min="14849" max="14849" width="13.1666666666667" style="5" customWidth="1"/>
    <col min="14850" max="14850" width="19.3333333333333" style="5" customWidth="1"/>
    <col min="14851" max="14851" width="34.6666666666667" style="5" customWidth="1"/>
    <col min="14852" max="14852" width="8.16666666666667" style="5" customWidth="1"/>
    <col min="14853" max="14853" width="89.1666666666667" style="5" customWidth="1"/>
    <col min="14854" max="15091" width="7.66666666666667" style="5" customWidth="1"/>
    <col min="15092" max="15104" width="9.16666666666667" style="5"/>
    <col min="15105" max="15105" width="13.1666666666667" style="5" customWidth="1"/>
    <col min="15106" max="15106" width="19.3333333333333" style="5" customWidth="1"/>
    <col min="15107" max="15107" width="34.6666666666667" style="5" customWidth="1"/>
    <col min="15108" max="15108" width="8.16666666666667" style="5" customWidth="1"/>
    <col min="15109" max="15109" width="89.1666666666667" style="5" customWidth="1"/>
    <col min="15110" max="15347" width="7.66666666666667" style="5" customWidth="1"/>
    <col min="15348" max="15360" width="9.16666666666667" style="5"/>
    <col min="15361" max="15361" width="13.1666666666667" style="5" customWidth="1"/>
    <col min="15362" max="15362" width="19.3333333333333" style="5" customWidth="1"/>
    <col min="15363" max="15363" width="34.6666666666667" style="5" customWidth="1"/>
    <col min="15364" max="15364" width="8.16666666666667" style="5" customWidth="1"/>
    <col min="15365" max="15365" width="89.1666666666667" style="5" customWidth="1"/>
    <col min="15366" max="15603" width="7.66666666666667" style="5" customWidth="1"/>
    <col min="15604" max="15616" width="9.16666666666667" style="5"/>
    <col min="15617" max="15617" width="13.1666666666667" style="5" customWidth="1"/>
    <col min="15618" max="15618" width="19.3333333333333" style="5" customWidth="1"/>
    <col min="15619" max="15619" width="34.6666666666667" style="5" customWidth="1"/>
    <col min="15620" max="15620" width="8.16666666666667" style="5" customWidth="1"/>
    <col min="15621" max="15621" width="89.1666666666667" style="5" customWidth="1"/>
    <col min="15622" max="15859" width="7.66666666666667" style="5" customWidth="1"/>
    <col min="15860" max="15872" width="9.16666666666667" style="5"/>
    <col min="15873" max="15873" width="13.1666666666667" style="5" customWidth="1"/>
    <col min="15874" max="15874" width="19.3333333333333" style="5" customWidth="1"/>
    <col min="15875" max="15875" width="34.6666666666667" style="5" customWidth="1"/>
    <col min="15876" max="15876" width="8.16666666666667" style="5" customWidth="1"/>
    <col min="15877" max="15877" width="89.1666666666667" style="5" customWidth="1"/>
    <col min="15878" max="16115" width="7.66666666666667" style="5" customWidth="1"/>
    <col min="16116" max="16128" width="9.16666666666667" style="5"/>
    <col min="16129" max="16129" width="13.1666666666667" style="5" customWidth="1"/>
    <col min="16130" max="16130" width="19.3333333333333" style="5" customWidth="1"/>
    <col min="16131" max="16131" width="34.6666666666667" style="5" customWidth="1"/>
    <col min="16132" max="16132" width="8.16666666666667" style="5" customWidth="1"/>
    <col min="16133" max="16133" width="89.1666666666667" style="5" customWidth="1"/>
    <col min="16134" max="16371" width="7.66666666666667" style="5" customWidth="1"/>
    <col min="16372" max="16384" width="9.16666666666667" style="5"/>
  </cols>
  <sheetData>
    <row r="1" s="1" customFormat="1" customHeight="1" spans="1:255">
      <c r="A1" s="6" t="s">
        <v>180</v>
      </c>
      <c r="IJ1" s="5"/>
      <c r="IK1" s="5"/>
      <c r="IL1" s="5"/>
      <c r="IM1" s="5"/>
      <c r="IN1" s="5"/>
      <c r="IO1" s="5"/>
      <c r="IP1" s="5"/>
      <c r="IQ1" s="5"/>
      <c r="IR1" s="5"/>
      <c r="IS1" s="5"/>
      <c r="IT1" s="5"/>
      <c r="IU1" s="5"/>
    </row>
    <row r="2" s="2" customFormat="1" ht="34.5" customHeight="1" spans="1:5">
      <c r="A2" s="7" t="s">
        <v>210</v>
      </c>
      <c r="B2" s="7"/>
      <c r="C2" s="7"/>
      <c r="D2" s="7"/>
      <c r="E2" s="7"/>
    </row>
    <row r="3" s="3" customFormat="1" ht="30.75" customHeight="1" spans="1:4">
      <c r="A3" s="8" t="s">
        <v>2</v>
      </c>
      <c r="D3" s="3" t="s">
        <v>3</v>
      </c>
    </row>
    <row r="4" s="4" customFormat="1" ht="40.15" customHeight="1" spans="1:243">
      <c r="A4" s="9" t="s">
        <v>157</v>
      </c>
      <c r="B4" s="10" t="s">
        <v>211</v>
      </c>
      <c r="C4" s="10" t="s">
        <v>183</v>
      </c>
      <c r="D4" s="10" t="s">
        <v>161</v>
      </c>
      <c r="E4" s="10" t="s">
        <v>212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row>
    <row r="5" s="1" customFormat="1" ht="51" customHeight="1" spans="1:255">
      <c r="A5" s="12" t="s">
        <v>213</v>
      </c>
      <c r="B5" s="13" t="s">
        <v>214</v>
      </c>
      <c r="C5" s="14" t="s">
        <v>215</v>
      </c>
      <c r="D5" s="15">
        <v>78.08</v>
      </c>
      <c r="E5" s="16" t="s">
        <v>216</v>
      </c>
      <c r="IJ5" s="5"/>
      <c r="IK5" s="5"/>
      <c r="IL5" s="5"/>
      <c r="IM5" s="5"/>
      <c r="IN5" s="5"/>
      <c r="IO5" s="5"/>
      <c r="IP5" s="5"/>
      <c r="IQ5" s="5"/>
      <c r="IR5" s="5"/>
      <c r="IS5" s="5"/>
      <c r="IT5" s="5"/>
      <c r="IU5" s="5"/>
    </row>
    <row r="6" s="1" customFormat="1" ht="65.1" customHeight="1" spans="1:255">
      <c r="A6" s="12" t="s">
        <v>213</v>
      </c>
      <c r="B6" s="13" t="s">
        <v>214</v>
      </c>
      <c r="C6" s="14" t="s">
        <v>202</v>
      </c>
      <c r="D6" s="15">
        <v>48.14</v>
      </c>
      <c r="E6" s="17" t="s">
        <v>217</v>
      </c>
      <c r="IJ6" s="5"/>
      <c r="IK6" s="5"/>
      <c r="IL6" s="5"/>
      <c r="IM6" s="5"/>
      <c r="IN6" s="5"/>
      <c r="IO6" s="5"/>
      <c r="IP6" s="5"/>
      <c r="IQ6" s="5"/>
      <c r="IR6" s="5"/>
      <c r="IS6" s="5"/>
      <c r="IT6" s="5"/>
      <c r="IU6" s="5"/>
    </row>
    <row r="7" s="1" customFormat="1" ht="51.95" customHeight="1" spans="1:255">
      <c r="A7" s="12" t="s">
        <v>218</v>
      </c>
      <c r="B7" s="13" t="s">
        <v>214</v>
      </c>
      <c r="C7" s="14" t="s">
        <v>204</v>
      </c>
      <c r="D7" s="15">
        <v>9.5</v>
      </c>
      <c r="E7" s="18" t="s">
        <v>219</v>
      </c>
      <c r="IJ7" s="5"/>
      <c r="IK7" s="5"/>
      <c r="IL7" s="5"/>
      <c r="IM7" s="5"/>
      <c r="IN7" s="5"/>
      <c r="IO7" s="5"/>
      <c r="IP7" s="5"/>
      <c r="IQ7" s="5"/>
      <c r="IR7" s="5"/>
      <c r="IS7" s="5"/>
      <c r="IT7" s="5"/>
      <c r="IU7" s="5"/>
    </row>
    <row r="8" s="1" customFormat="1" ht="53.1" customHeight="1" spans="1:255">
      <c r="A8" s="12" t="s">
        <v>213</v>
      </c>
      <c r="B8" s="13" t="s">
        <v>220</v>
      </c>
      <c r="C8" s="14" t="s">
        <v>196</v>
      </c>
      <c r="D8" s="15">
        <v>1.8</v>
      </c>
      <c r="E8" s="18" t="s">
        <v>221</v>
      </c>
      <c r="IJ8" s="5"/>
      <c r="IK8" s="5"/>
      <c r="IL8" s="5"/>
      <c r="IM8" s="5"/>
      <c r="IN8" s="5"/>
      <c r="IO8" s="5"/>
      <c r="IP8" s="5"/>
      <c r="IQ8" s="5"/>
      <c r="IR8" s="5"/>
      <c r="IS8" s="5"/>
      <c r="IT8" s="5"/>
      <c r="IU8" s="5"/>
    </row>
    <row r="9" s="1" customFormat="1" ht="50.1" customHeight="1" spans="1:255">
      <c r="A9" s="12" t="s">
        <v>218</v>
      </c>
      <c r="B9" s="13" t="s">
        <v>214</v>
      </c>
      <c r="C9" s="14" t="s">
        <v>203</v>
      </c>
      <c r="D9" s="15">
        <v>9.75</v>
      </c>
      <c r="E9" s="18" t="s">
        <v>222</v>
      </c>
      <c r="IJ9" s="5"/>
      <c r="IK9" s="5"/>
      <c r="IL9" s="5"/>
      <c r="IM9" s="5"/>
      <c r="IN9" s="5"/>
      <c r="IO9" s="5"/>
      <c r="IP9" s="5"/>
      <c r="IQ9" s="5"/>
      <c r="IR9" s="5"/>
      <c r="IS9" s="5"/>
      <c r="IT9" s="5"/>
      <c r="IU9" s="5"/>
    </row>
    <row r="10" s="1" customFormat="1" ht="50.1" customHeight="1" spans="1:255">
      <c r="A10" s="12" t="s">
        <v>218</v>
      </c>
      <c r="B10" s="13" t="s">
        <v>214</v>
      </c>
      <c r="C10" s="14" t="s">
        <v>206</v>
      </c>
      <c r="D10" s="15">
        <v>65.56</v>
      </c>
      <c r="E10" s="19" t="s">
        <v>223</v>
      </c>
      <c r="IJ10" s="5"/>
      <c r="IK10" s="5"/>
      <c r="IL10" s="5"/>
      <c r="IM10" s="5"/>
      <c r="IN10" s="5"/>
      <c r="IO10" s="5"/>
      <c r="IP10" s="5"/>
      <c r="IQ10" s="5"/>
      <c r="IR10" s="5"/>
      <c r="IS10" s="5"/>
      <c r="IT10" s="5"/>
      <c r="IU10" s="5"/>
    </row>
    <row r="11" s="1" customFormat="1" ht="65.1" customHeight="1" spans="1:255">
      <c r="A11" s="12" t="s">
        <v>218</v>
      </c>
      <c r="B11" s="13" t="s">
        <v>224</v>
      </c>
      <c r="C11" s="14" t="s">
        <v>205</v>
      </c>
      <c r="D11" s="15">
        <v>3.96</v>
      </c>
      <c r="E11" s="19" t="s">
        <v>225</v>
      </c>
      <c r="IJ11" s="5"/>
      <c r="IK11" s="5"/>
      <c r="IL11" s="5"/>
      <c r="IM11" s="5"/>
      <c r="IN11" s="5"/>
      <c r="IO11" s="5"/>
      <c r="IP11" s="5"/>
      <c r="IQ11" s="5"/>
      <c r="IR11" s="5"/>
      <c r="IS11" s="5"/>
      <c r="IT11" s="5"/>
      <c r="IU11" s="5"/>
    </row>
    <row r="12" ht="78.95" customHeight="1" spans="1:5">
      <c r="A12" s="12" t="s">
        <v>226</v>
      </c>
      <c r="B12" s="13" t="s">
        <v>227</v>
      </c>
      <c r="C12" s="14" t="s">
        <v>208</v>
      </c>
      <c r="D12" s="20">
        <v>4.27</v>
      </c>
      <c r="E12" s="21" t="s">
        <v>228</v>
      </c>
    </row>
    <row r="13" ht="54.95" customHeight="1" spans="1:5">
      <c r="A13" s="12" t="s">
        <v>229</v>
      </c>
      <c r="B13" s="13" t="s">
        <v>230</v>
      </c>
      <c r="C13" s="14" t="s">
        <v>199</v>
      </c>
      <c r="D13" s="20">
        <v>13.16</v>
      </c>
      <c r="E13" s="21" t="s">
        <v>231</v>
      </c>
    </row>
    <row r="14" ht="51.95" customHeight="1" spans="1:5">
      <c r="A14" s="12" t="s">
        <v>218</v>
      </c>
      <c r="B14" s="13" t="s">
        <v>230</v>
      </c>
      <c r="C14" s="14" t="s">
        <v>209</v>
      </c>
      <c r="D14" s="20">
        <v>93.485</v>
      </c>
      <c r="E14" s="21" t="s">
        <v>232</v>
      </c>
    </row>
    <row r="15" ht="66" customHeight="1" spans="1:5">
      <c r="A15" s="12" t="s">
        <v>233</v>
      </c>
      <c r="B15" s="12" t="s">
        <v>234</v>
      </c>
      <c r="C15" s="14" t="s">
        <v>200</v>
      </c>
      <c r="D15" s="20">
        <v>10.226</v>
      </c>
      <c r="E15" s="16" t="s">
        <v>235</v>
      </c>
    </row>
    <row r="16" ht="54.95" customHeight="1" spans="1:5">
      <c r="A16" s="12" t="s">
        <v>226</v>
      </c>
      <c r="B16" s="13" t="s">
        <v>236</v>
      </c>
      <c r="C16" s="14" t="s">
        <v>198</v>
      </c>
      <c r="D16" s="20">
        <v>8</v>
      </c>
      <c r="E16" s="16" t="s">
        <v>237</v>
      </c>
    </row>
    <row r="17" ht="60.95" customHeight="1" spans="1:5">
      <c r="A17" s="12" t="s">
        <v>226</v>
      </c>
      <c r="B17" s="13" t="s">
        <v>238</v>
      </c>
      <c r="C17" s="14" t="s">
        <v>207</v>
      </c>
      <c r="D17" s="20">
        <v>55.96</v>
      </c>
      <c r="E17" s="16" t="s">
        <v>239</v>
      </c>
    </row>
    <row r="18" ht="54" customHeight="1" spans="1:5">
      <c r="A18" s="12" t="s">
        <v>226</v>
      </c>
      <c r="B18" s="12" t="s">
        <v>234</v>
      </c>
      <c r="C18" s="14" t="s">
        <v>197</v>
      </c>
      <c r="D18" s="20">
        <v>21.84</v>
      </c>
      <c r="E18" s="16" t="s">
        <v>240</v>
      </c>
    </row>
    <row r="19" ht="57" customHeight="1" spans="1:5">
      <c r="A19" s="12" t="s">
        <v>226</v>
      </c>
      <c r="B19" s="13" t="s">
        <v>241</v>
      </c>
      <c r="C19" s="14" t="s">
        <v>192</v>
      </c>
      <c r="D19" s="20">
        <v>2.48</v>
      </c>
      <c r="E19" s="16" t="s">
        <v>242</v>
      </c>
    </row>
    <row r="20" ht="53.1" customHeight="1" spans="1:5">
      <c r="A20" s="12" t="s">
        <v>226</v>
      </c>
      <c r="B20" s="13" t="s">
        <v>241</v>
      </c>
      <c r="C20" s="14" t="s">
        <v>194</v>
      </c>
      <c r="D20" s="20">
        <v>12.5755</v>
      </c>
      <c r="E20" s="16" t="s">
        <v>243</v>
      </c>
    </row>
  </sheetData>
  <pageMargins left="0.75" right="0.75" top="1" bottom="1" header="0.5" footer="0.5"/>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WTFQPVQ</vt:lpstr>
      <vt:lpstr>1</vt:lpstr>
      <vt:lpstr>2</vt:lpstr>
      <vt:lpstr>3</vt:lpstr>
      <vt:lpstr>4</vt:lpstr>
      <vt:lpstr>5</vt:lpstr>
      <vt:lpstr>6</vt:lpstr>
      <vt:lpstr>7</vt:lpstr>
      <vt:lpstr>8</vt:lpstr>
      <vt:lpstr>9</vt:lpstr>
      <vt:lpstr>10</vt:lpstr>
      <vt:lpstr>11</vt: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莹</cp:lastModifiedBy>
  <dcterms:created xsi:type="dcterms:W3CDTF">2016-02-19T10:32:00Z</dcterms:created>
  <cp:lastPrinted>2023-10-21T10:09:00Z</cp:lastPrinted>
  <dcterms:modified xsi:type="dcterms:W3CDTF">2025-01-24T02:31:44Z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04700273AE09464F89BF28C972530B55</vt:lpwstr>
  </property>
</Properties>
</file>