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1" firstSheet="1" activeTab="10"/>
  </bookViews>
  <sheets>
    <sheet name="WTFQPVQ" sheetId="5" state="veryHidden" r:id="rId1"/>
    <sheet name="1" sheetId="1" r:id="rId2"/>
    <sheet name="2" sheetId="6" r:id="rId3"/>
    <sheet name="3" sheetId="7" r:id="rId4"/>
    <sheet name="4" sheetId="10" r:id="rId5"/>
    <sheet name="5" sheetId="2" r:id="rId6"/>
    <sheet name="6 " sheetId="15" r:id="rId7"/>
    <sheet name="7" sheetId="11" r:id="rId8"/>
    <sheet name="8" sheetId="4" r:id="rId9"/>
    <sheet name="9" sheetId="18" r:id="rId10"/>
    <sheet name="10" sheetId="13" r:id="rId11"/>
    <sheet name="11" sheetId="12" r:id="rId12"/>
    <sheet name="12" sheetId="17" r:id="rId13"/>
  </sheets>
  <externalReferences>
    <externalReference r:id="rId14"/>
    <externalReference r:id="rId15"/>
    <externalReference r:id="rId16"/>
  </externalReferences>
  <definedNames>
    <definedName name="_xlnm._FilterDatabase" localSheetId="11" hidden="1">'11'!$A$5:$O$9</definedName>
    <definedName name="_xlnm.Print_Area" localSheetId="1">'1'!$A$1:$D$31</definedName>
    <definedName name="_xlnm.Print_Area" localSheetId="11">'11'!$A$1:$L$9</definedName>
    <definedName name="_xlnm.Print_Area" localSheetId="3">'3'!$A$1:$H$16</definedName>
    <definedName name="_xlnm.Print_Area" localSheetId="4">'4'!$A$1:$D$31</definedName>
    <definedName name="_xlnm.Print_Area" localSheetId="8">'8'!$A$1:$F$7</definedName>
    <definedName name="_xlnm.Print_Area" localSheetId="9">'9'!$A$1:$F$10</definedName>
  </definedNames>
  <calcPr calcId="144525"/>
</workbook>
</file>

<file path=xl/sharedStrings.xml><?xml version="1.0" encoding="utf-8"?>
<sst xmlns="http://schemas.openxmlformats.org/spreadsheetml/2006/main" count="332" uniqueCount="209">
  <si>
    <t>附件1</t>
  </si>
  <si>
    <t>2025年收支预算总表</t>
  </si>
  <si>
    <t>部门：自贸片区工作局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</si>
  <si>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</si>
  <si>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</si>
  <si>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</si>
  <si>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</si>
  <si>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</si>
  <si>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</si>
  <si>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</si>
  <si>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</si>
  <si>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</si>
  <si>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</si>
  <si>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</si>
  <si>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</si>
  <si>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</si>
  <si>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</si>
  <si>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</si>
  <si>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</si>
  <si>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</si>
  <si>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</si>
  <si>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</si>
  <si>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</si>
  <si>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</si>
  <si>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</si>
  <si>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</si>
  <si>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</si>
  <si>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</si>
  <si>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</si>
  <si>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</si>
  <si>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</si>
  <si>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</si>
  <si>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</si>
  <si>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</si>
  <si>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</si>
  <si>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</si>
  <si>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</si>
  <si>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</si>
  <si>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</si>
  <si>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</si>
  <si>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</si>
  <si>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</si>
  <si>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</si>
  <si>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</si>
  <si>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</si>
  <si>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</si>
  <si>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</si>
  <si>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</si>
  <si>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</si>
  <si>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</si>
  <si>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</si>
  <si>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</si>
  <si>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</si>
  <si>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</si>
  <si>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</si>
  <si>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</si>
  <si>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</si>
  <si>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</si>
  <si>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</si>
  <si>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</si>
  <si>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</si>
  <si>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</si>
  <si>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</si>
  <si>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</si>
  <si>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自贸片区工作局</t>
  </si>
  <si>
    <t>附件3</t>
  </si>
  <si>
    <t xml:space="preserve"> 2025年支出预算总表</t>
  </si>
  <si>
    <t>科目编码</t>
  </si>
  <si>
    <t>科目名称</t>
  </si>
  <si>
    <t>合 计</t>
  </si>
  <si>
    <t>基本支出</t>
  </si>
  <si>
    <t>项目支出</t>
  </si>
  <si>
    <t>事业单位经营支出</t>
  </si>
  <si>
    <t>上缴上级支出</t>
  </si>
  <si>
    <t>对附属单位补助支出</t>
  </si>
  <si>
    <t>一般公共服务支出</t>
  </si>
  <si>
    <t>03</t>
  </si>
  <si>
    <t>政府办公厅（室）及相关机构事务</t>
  </si>
  <si>
    <t>01</t>
  </si>
  <si>
    <t xml:space="preserve"> 行政运行</t>
  </si>
  <si>
    <t>02</t>
  </si>
  <si>
    <t>一般行政管理事务</t>
  </si>
  <si>
    <t>08</t>
  </si>
  <si>
    <t>审计事务</t>
  </si>
  <si>
    <t>04</t>
  </si>
  <si>
    <t>审计业务</t>
  </si>
  <si>
    <t>13</t>
  </si>
  <si>
    <t xml:space="preserve">   商贸事务</t>
  </si>
  <si>
    <t>招商引资</t>
  </si>
  <si>
    <t xml:space="preserve"> </t>
  </si>
  <si>
    <t>注：本表按支出功能分类填列，明细到类、款、项三级科目。</t>
  </si>
  <si>
    <t>附件4</t>
  </si>
  <si>
    <t>2025年财政拨款收支预算总表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</si>
  <si>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</si>
  <si>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</si>
  <si>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</si>
  <si>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</si>
  <si>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</si>
  <si>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</si>
  <si>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</si>
  <si>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2025年财政拨款一般公共预算支出预算表</t>
  </si>
  <si>
    <t>合   计</t>
  </si>
  <si>
    <t>人员经费</t>
  </si>
  <si>
    <t>公用经费</t>
  </si>
  <si>
    <t>附件6</t>
  </si>
  <si>
    <t xml:space="preserve"> 2025年财政拨款一般公共预算基本支出预算表</t>
  </si>
  <si>
    <t>部门预算支出经济分类</t>
  </si>
  <si>
    <t>本年一般公共预算基本支出</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</si>
  <si>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</si>
  <si>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</si>
  <si>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</si>
  <si>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</si>
  <si>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</si>
  <si>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</si>
  <si>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</si>
  <si>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</si>
  <si>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</si>
  <si>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</si>
  <si>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</si>
  <si>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</si>
  <si>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</si>
  <si>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</si>
  <si>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</si>
  <si>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</si>
  <si>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</si>
  <si>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商品和服务支出</t>
  </si>
  <si>
    <t xml:space="preserve">  办公费</t>
  </si>
  <si>
    <t xml:space="preserve">  印刷费</t>
  </si>
  <si>
    <t>30203</t>
  </si>
  <si>
    <t xml:space="preserve">  咨询费</t>
  </si>
  <si>
    <t xml:space="preserve">  手续费</t>
  </si>
  <si>
    <t xml:space="preserve">  水费</t>
  </si>
  <si>
    <t xml:space="preserve">  邮电费</t>
  </si>
  <si>
    <t>30211</t>
  </si>
  <si>
    <t xml:space="preserve">  国内差旅费</t>
  </si>
  <si>
    <t>30213</t>
  </si>
  <si>
    <t xml:space="preserve">  维修（护）费</t>
  </si>
  <si>
    <t>30214</t>
  </si>
  <si>
    <t xml:space="preserve">  租赁费</t>
  </si>
  <si>
    <t>30215</t>
  </si>
  <si>
    <t xml:space="preserve">  会议费</t>
  </si>
  <si>
    <t>30216</t>
  </si>
  <si>
    <t xml:space="preserve">  培训费</t>
  </si>
  <si>
    <t>30224</t>
  </si>
  <si>
    <t xml:space="preserve">  被装购置费</t>
  </si>
  <si>
    <t>30226</t>
  </si>
  <si>
    <t xml:space="preserve">  劳务费</t>
  </si>
  <si>
    <t>30227</t>
  </si>
  <si>
    <t xml:space="preserve">  委托业务费</t>
  </si>
  <si>
    <t>30239</t>
  </si>
  <si>
    <t xml:space="preserve">  其他交通费用（车补）</t>
  </si>
  <si>
    <t>30299</t>
  </si>
  <si>
    <t xml:space="preserve">  其他商品和服务支出（如零星宣传、慰问等）</t>
  </si>
  <si>
    <t>资本性支出</t>
  </si>
  <si>
    <t>办公设备购置</t>
  </si>
  <si>
    <t>注：本表按部门预算支出经济分类填列，明细到类、款两级科目。</t>
  </si>
  <si>
    <t>附件7</t>
  </si>
  <si>
    <t>2025年财政拨款政府性基金预算支出预算表</t>
  </si>
  <si>
    <t>本年政府性基金预算支出</t>
  </si>
  <si>
    <t>附件8</t>
  </si>
  <si>
    <t>2025年财政拨款一般公共预算“三公”经费支出预算表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</si>
  <si>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</si>
  <si>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</si>
  <si>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</si>
  <si>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</si>
  <si>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</si>
  <si>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</si>
  <si>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</si>
  <si>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</si>
  <si>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2025年财政拨款政府采购预算表</t>
  </si>
  <si>
    <t>部门：天津东疆综合保税区自贸片区工作局（审计局）</t>
  </si>
  <si>
    <t>功能科目</t>
  </si>
  <si>
    <t>单位编码</t>
  </si>
  <si>
    <t>项目类别</t>
  </si>
  <si>
    <t>单位名称（项目名称）</t>
  </si>
  <si>
    <t>财政拨款</t>
  </si>
  <si>
    <t>备注</t>
  </si>
  <si>
    <t>货物</t>
  </si>
  <si>
    <t>天津东疆综合保税区自贸片区工作局(审计局)（日常办公费—复印纸）</t>
  </si>
  <si>
    <t>审计服务</t>
  </si>
  <si>
    <t>天津东疆综合保税区自贸片区工作局（审计局）（管委会内部审计费）</t>
  </si>
  <si>
    <t>64.00</t>
  </si>
  <si>
    <t>2025年新项目，未执行，项目总预算64万元，本年预计支付64万元。</t>
  </si>
  <si>
    <t>附件10</t>
  </si>
  <si>
    <t>2025年国有资本经营预算支出情况表</t>
  </si>
  <si>
    <t>本年国有资本经营基金预算支出</t>
  </si>
  <si>
    <r>
      <rPr>
        <sz val="12"/>
        <rFont val="宋体"/>
        <charset val="134"/>
      </rPr>
      <t xml:space="preserve">合 </t>
    </r>
    <r>
      <rPr>
        <sz val="12"/>
        <rFont val="宋体"/>
        <charset val="134"/>
      </rPr>
      <t xml:space="preserve"> </t>
    </r>
    <r>
      <rPr>
        <sz val="12"/>
        <rFont val="宋体"/>
        <charset val="134"/>
      </rPr>
      <t>计</t>
    </r>
  </si>
  <si>
    <t>附件11</t>
  </si>
  <si>
    <t xml:space="preserve"> 2025年项目支出预算表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</si>
  <si>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</si>
  <si>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</si>
  <si>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</si>
  <si>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</si>
  <si>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</si>
  <si>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</si>
  <si>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</si>
  <si>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</si>
  <si>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</si>
  <si>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特定目标类项目</t>
  </si>
  <si>
    <t>管委会内部审计费</t>
  </si>
  <si>
    <t>经济责任审计费</t>
  </si>
  <si>
    <t>第四届二手车海外展销会</t>
  </si>
  <si>
    <t>附件12</t>
  </si>
  <si>
    <t>2025年财政拨款政府购买服务预算表</t>
  </si>
  <si>
    <t>普适性目录</t>
  </si>
  <si>
    <t>备注（内容、期限）</t>
  </si>
  <si>
    <t>B0302</t>
  </si>
  <si>
    <t>天津东疆综合保税区自贸片区工作局（管委会内部审计费）</t>
  </si>
  <si>
    <t>天津东疆综合保税区自贸片区工作局（经济责任审计费）</t>
  </si>
</sst>
</file>

<file path=xl/styles.xml><?xml version="1.0" encoding="utf-8"?>
<styleSheet xmlns="http://schemas.openxmlformats.org/spreadsheetml/2006/main">
  <numFmts count="27">
    <numFmt numFmtId="176" formatCode="00"/>
    <numFmt numFmtId="177" formatCode="* #,##0.00;* \-#,##0.00;* &quot;&quot;??;@"/>
    <numFmt numFmtId="178" formatCode="#,##0.0000"/>
    <numFmt numFmtId="179" formatCode="#,##0.000"/>
    <numFmt numFmtId="180" formatCode="0.00_ "/>
    <numFmt numFmtId="181" formatCode="#,##0.0"/>
    <numFmt numFmtId="182" formatCode="#,##0;\-#,##0;&quot;-&quot;"/>
    <numFmt numFmtId="183" formatCode="_-* #,##0.00&quot;$&quot;_-;\-* #,##0.00&quot;$&quot;_-;_-* &quot;-&quot;??&quot;$&quot;_-;_-@_-"/>
    <numFmt numFmtId="41" formatCode="_ * #,##0_ ;_ * \-#,##0_ ;_ * &quot;-&quot;_ ;_ @_ "/>
    <numFmt numFmtId="184" formatCode="0.0"/>
    <numFmt numFmtId="43" formatCode="_ * #,##0.00_ ;_ * \-#,##0.00_ ;_ * &quot;-&quot;??_ ;_ @_ "/>
    <numFmt numFmtId="185" formatCode="_-&quot;$&quot;* #,##0_-;\-&quot;$&quot;* #,##0_-;_-&quot;$&quot;* &quot;-&quot;_-;_-@_-"/>
    <numFmt numFmtId="186" formatCode="0;_琀"/>
    <numFmt numFmtId="187" formatCode="\$#,##0;\(\$#,##0\)"/>
    <numFmt numFmtId="44" formatCode="_ &quot;￥&quot;* #,##0.00_ ;_ &quot;￥&quot;* \-#,##0.00_ ;_ &quot;￥&quot;* &quot;-&quot;??_ ;_ @_ "/>
    <numFmt numFmtId="188" formatCode=";;"/>
    <numFmt numFmtId="189" formatCode="#,##0.00_);[Red]\(#,##0.00\)"/>
    <numFmt numFmtId="190" formatCode="#,##0;\(#,##0\)"/>
    <numFmt numFmtId="191" formatCode="yyyy&quot;年&quot;m&quot;月&quot;d&quot;日&quot;;@"/>
    <numFmt numFmtId="42" formatCode="_ &quot;￥&quot;* #,##0_ ;_ &quot;￥&quot;* \-#,##0_ ;_ &quot;￥&quot;* &quot;-&quot;_ ;_ @_ "/>
    <numFmt numFmtId="192" formatCode="_-* #,##0&quot;$&quot;_-;\-* #,##0&quot;$&quot;_-;_-* &quot;-&quot;&quot;$&quot;_-;_-@_-"/>
    <numFmt numFmtId="193" formatCode="\$#,##0.00;\(\$#,##0.00\)"/>
    <numFmt numFmtId="194" formatCode="#,##0.0_ "/>
    <numFmt numFmtId="195" formatCode="_-* #,##0_$_-;\-* #,##0_$_-;_-* &quot;-&quot;_$_-;_-@_-"/>
    <numFmt numFmtId="196" formatCode="_-* #,##0.00_$_-;\-* #,##0.00_$_-;_-* &quot;-&quot;??_$_-;_-@_-"/>
    <numFmt numFmtId="197" formatCode="#,##0.00_ "/>
    <numFmt numFmtId="198" formatCode="_(&quot;$&quot;* #,##0.00_);_(&quot;$&quot;* \(#,##0.00\);_(&quot;$&quot;* &quot;-&quot;??_);_(@_)"/>
  </numFmts>
  <fonts count="84">
    <font>
      <sz val="9"/>
      <name val="宋体"/>
      <charset val="134"/>
    </font>
    <font>
      <sz val="10"/>
      <name val="宋体"/>
      <charset val="134"/>
    </font>
    <font>
      <sz val="22"/>
      <name val="黑体"/>
      <charset val="134"/>
    </font>
    <font>
      <sz val="12"/>
      <name val="宋体"/>
      <charset val="134"/>
    </font>
    <font>
      <sz val="16"/>
      <name val="黑体"/>
      <charset val="134"/>
    </font>
    <font>
      <sz val="20"/>
      <name val="黑体"/>
      <charset val="134"/>
    </font>
    <font>
      <sz val="15"/>
      <name val="宋体"/>
      <charset val="134"/>
    </font>
    <font>
      <sz val="11"/>
      <color theme="1"/>
      <name val="宋体"/>
      <charset val="134"/>
    </font>
    <font>
      <sz val="11"/>
      <name val="宋体"/>
      <charset val="134"/>
    </font>
    <font>
      <sz val="11"/>
      <color indexed="10"/>
      <name val="宋体"/>
      <charset val="134"/>
    </font>
    <font>
      <sz val="11"/>
      <color indexed="20"/>
      <name val="宋体"/>
      <charset val="134"/>
    </font>
    <font>
      <sz val="11"/>
      <color indexed="17"/>
      <name val="宋体"/>
      <charset val="134"/>
    </font>
    <font>
      <b/>
      <sz val="11"/>
      <color indexed="52"/>
      <name val="宋体"/>
      <charset val="134"/>
    </font>
    <font>
      <b/>
      <sz val="11"/>
      <color indexed="8"/>
      <name val="宋体"/>
      <charset val="134"/>
    </font>
    <font>
      <sz val="12"/>
      <color indexed="17"/>
      <name val="楷体_GB2312"/>
      <charset val="134"/>
    </font>
    <font>
      <sz val="12"/>
      <color indexed="9"/>
      <name val="宋体"/>
      <charset val="134"/>
    </font>
    <font>
      <sz val="12"/>
      <color indexed="8"/>
      <name val="宋体"/>
      <charset val="134"/>
    </font>
    <font>
      <sz val="11"/>
      <color indexed="9"/>
      <name val="宋体"/>
      <charset val="134"/>
    </font>
    <font>
      <sz val="11"/>
      <color indexed="60"/>
      <name val="宋体"/>
      <charset val="134"/>
    </font>
    <font>
      <sz val="11"/>
      <name val="ＭＳ Ｐゴシック"/>
      <charset val="134"/>
    </font>
    <font>
      <b/>
      <sz val="13"/>
      <color theme="3"/>
      <name val="等线"/>
      <charset val="134"/>
      <scheme val="minor"/>
    </font>
    <font>
      <i/>
      <sz val="11"/>
      <color rgb="FF7F7F7F"/>
      <name val="等线"/>
      <charset val="0"/>
      <scheme val="minor"/>
    </font>
    <font>
      <sz val="11"/>
      <color indexed="8"/>
      <name val="宋体"/>
      <charset val="134"/>
    </font>
    <font>
      <sz val="11"/>
      <color theme="1"/>
      <name val="等线"/>
      <charset val="0"/>
      <scheme val="minor"/>
    </font>
    <font>
      <sz val="12"/>
      <color indexed="17"/>
      <name val="宋体"/>
      <charset val="134"/>
    </font>
    <font>
      <sz val="11"/>
      <color indexed="42"/>
      <name val="宋体"/>
      <charset val="134"/>
    </font>
    <font>
      <sz val="11"/>
      <color theme="1"/>
      <name val="等线"/>
      <charset val="134"/>
      <scheme val="minor"/>
    </font>
    <font>
      <sz val="12"/>
      <color indexed="20"/>
      <name val="宋体"/>
      <charset val="134"/>
    </font>
    <font>
      <sz val="9"/>
      <color indexed="20"/>
      <name val="宋体"/>
      <charset val="134"/>
    </font>
    <font>
      <b/>
      <sz val="18"/>
      <color theme="3"/>
      <name val="等线"/>
      <charset val="134"/>
      <scheme val="minor"/>
    </font>
    <font>
      <u/>
      <sz val="12"/>
      <color indexed="12"/>
      <name val="宋体"/>
      <charset val="134"/>
    </font>
    <font>
      <sz val="11"/>
      <color theme="0"/>
      <name val="等线"/>
      <charset val="0"/>
      <scheme val="minor"/>
    </font>
    <font>
      <b/>
      <sz val="11"/>
      <color theme="3"/>
      <name val="等线"/>
      <charset val="134"/>
      <scheme val="minor"/>
    </font>
    <font>
      <sz val="10"/>
      <name val="Arial"/>
      <charset val="134"/>
    </font>
    <font>
      <sz val="10"/>
      <name val="Times New Roman"/>
      <charset val="134"/>
    </font>
    <font>
      <u/>
      <sz val="11"/>
      <color rgb="FF800080"/>
      <name val="等线"/>
      <charset val="0"/>
      <scheme val="minor"/>
    </font>
    <font>
      <sz val="10.5"/>
      <color indexed="20"/>
      <name val="宋体"/>
      <charset val="134"/>
    </font>
    <font>
      <b/>
      <sz val="11"/>
      <color rgb="FFFA7D00"/>
      <name val="等线"/>
      <charset val="0"/>
      <scheme val="minor"/>
    </font>
    <font>
      <sz val="12"/>
      <color indexed="16"/>
      <name val="宋体"/>
      <charset val="134"/>
    </font>
    <font>
      <sz val="12"/>
      <color indexed="20"/>
      <name val="楷体_GB2312"/>
      <charset val="134"/>
    </font>
    <font>
      <b/>
      <sz val="21"/>
      <name val="楷体_GB2312"/>
      <charset val="134"/>
    </font>
    <font>
      <sz val="12"/>
      <name val="Arial"/>
      <charset val="134"/>
    </font>
    <font>
      <b/>
      <sz val="10"/>
      <name val="MS Sans Serif"/>
      <charset val="134"/>
    </font>
    <font>
      <b/>
      <sz val="11"/>
      <color rgb="FFFFFFFF"/>
      <name val="等线"/>
      <charset val="0"/>
      <scheme val="minor"/>
    </font>
    <font>
      <sz val="12"/>
      <name val="바탕체"/>
      <charset val="129"/>
    </font>
    <font>
      <b/>
      <sz val="13"/>
      <color indexed="56"/>
      <name val="宋体"/>
      <charset val="134"/>
    </font>
    <font>
      <sz val="11"/>
      <color rgb="FFFF0000"/>
      <name val="等线"/>
      <charset val="0"/>
      <scheme val="minor"/>
    </font>
    <font>
      <sz val="12"/>
      <name val="Times New Roman"/>
      <charset val="134"/>
    </font>
    <font>
      <b/>
      <sz val="15"/>
      <color theme="3"/>
      <name val="等线"/>
      <charset val="134"/>
      <scheme val="minor"/>
    </font>
    <font>
      <b/>
      <sz val="18"/>
      <color indexed="62"/>
      <name val="宋体"/>
      <charset val="134"/>
    </font>
    <font>
      <sz val="8"/>
      <name val="Arial"/>
      <charset val="134"/>
    </font>
    <font>
      <b/>
      <sz val="12"/>
      <color indexed="8"/>
      <name val="宋体"/>
      <charset val="134"/>
    </font>
    <font>
      <b/>
      <sz val="10"/>
      <name val="Arial"/>
      <charset val="134"/>
    </font>
    <font>
      <sz val="11"/>
      <color rgb="FF9C6500"/>
      <name val="等线"/>
      <charset val="0"/>
      <scheme val="minor"/>
    </font>
    <font>
      <sz val="10.5"/>
      <color indexed="17"/>
      <name val="宋体"/>
      <charset val="134"/>
    </font>
    <font>
      <sz val="11"/>
      <color indexed="62"/>
      <name val="宋体"/>
      <charset val="134"/>
    </font>
    <font>
      <b/>
      <sz val="11"/>
      <color theme="1"/>
      <name val="等线"/>
      <charset val="0"/>
      <scheme val="minor"/>
    </font>
    <font>
      <sz val="11"/>
      <color rgb="FF9C0006"/>
      <name val="等线"/>
      <charset val="0"/>
      <scheme val="minor"/>
    </font>
    <font>
      <u/>
      <sz val="11"/>
      <color rgb="FF0000FF"/>
      <name val="等线"/>
      <charset val="0"/>
      <scheme val="minor"/>
    </font>
    <font>
      <b/>
      <sz val="11"/>
      <color indexed="63"/>
      <name val="宋体"/>
      <charset val="134"/>
    </font>
    <font>
      <sz val="10"/>
      <color indexed="8"/>
      <name val="Arial"/>
      <charset val="134"/>
    </font>
    <font>
      <b/>
      <sz val="11"/>
      <color indexed="42"/>
      <name val="宋体"/>
      <charset val="134"/>
    </font>
    <font>
      <sz val="11"/>
      <color rgb="FF006100"/>
      <name val="等线"/>
      <charset val="0"/>
      <scheme val="minor"/>
    </font>
    <font>
      <sz val="12"/>
      <name val="官帕眉"/>
      <charset val="134"/>
    </font>
    <font>
      <b/>
      <sz val="11"/>
      <color indexed="56"/>
      <name val="宋体"/>
      <charset val="134"/>
    </font>
    <font>
      <b/>
      <sz val="12"/>
      <name val="Arial"/>
      <charset val="134"/>
    </font>
    <font>
      <sz val="11"/>
      <color rgb="FFFA7D00"/>
      <name val="等线"/>
      <charset val="0"/>
      <scheme val="minor"/>
    </font>
    <font>
      <sz val="8"/>
      <name val="Times New Roman"/>
      <charset val="134"/>
    </font>
    <font>
      <sz val="12"/>
      <name val="Courier"/>
      <charset val="134"/>
    </font>
    <font>
      <sz val="12"/>
      <name val="Helv"/>
      <charset val="134"/>
    </font>
    <font>
      <b/>
      <sz val="15"/>
      <color indexed="56"/>
      <name val="宋体"/>
      <charset val="134"/>
    </font>
    <font>
      <i/>
      <sz val="11"/>
      <color indexed="23"/>
      <name val="宋体"/>
      <charset val="134"/>
    </font>
    <font>
      <b/>
      <sz val="11"/>
      <color indexed="62"/>
      <name val="宋体"/>
      <charset val="134"/>
    </font>
    <font>
      <sz val="11"/>
      <color indexed="52"/>
      <name val="宋体"/>
      <charset val="134"/>
    </font>
    <font>
      <b/>
      <i/>
      <sz val="16"/>
      <name val="Helv"/>
      <charset val="134"/>
    </font>
    <font>
      <b/>
      <sz val="11"/>
      <color rgb="FF3F3F3F"/>
      <name val="等线"/>
      <charset val="0"/>
      <scheme val="minor"/>
    </font>
    <font>
      <sz val="9"/>
      <color indexed="17"/>
      <name val="宋体"/>
      <charset val="134"/>
    </font>
    <font>
      <b/>
      <sz val="13"/>
      <color indexed="62"/>
      <name val="宋体"/>
      <charset val="134"/>
    </font>
    <font>
      <b/>
      <sz val="15"/>
      <color indexed="62"/>
      <name val="宋体"/>
      <charset val="134"/>
    </font>
    <font>
      <u/>
      <sz val="12"/>
      <color indexed="36"/>
      <name val="宋体"/>
      <charset val="134"/>
    </font>
    <font>
      <sz val="7"/>
      <name val="Small Fonts"/>
      <charset val="134"/>
    </font>
    <font>
      <b/>
      <sz val="11"/>
      <color indexed="9"/>
      <name val="宋体"/>
      <charset val="134"/>
    </font>
    <font>
      <sz val="11"/>
      <color rgb="FF3F3F76"/>
      <name val="等线"/>
      <charset val="0"/>
      <scheme val="minor"/>
    </font>
    <font>
      <b/>
      <sz val="18"/>
      <name val="Arial"/>
      <charset val="134"/>
    </font>
  </fonts>
  <fills count="76">
    <fill>
      <patternFill patternType="none"/>
    </fill>
    <fill>
      <patternFill patternType="gray125"/>
    </fill>
    <fill>
      <patternFill patternType="solid">
        <fgColor indexed="46"/>
        <bgColor indexed="64"/>
      </patternFill>
    </fill>
    <fill>
      <patternFill patternType="solid">
        <fgColor indexed="42"/>
        <bgColor indexed="64"/>
      </patternFill>
    </fill>
    <fill>
      <patternFill patternType="solid">
        <fgColor indexed="22"/>
        <bgColor indexed="64"/>
      </patternFill>
    </fill>
    <fill>
      <patternFill patternType="solid">
        <fgColor indexed="55"/>
        <bgColor indexed="55"/>
      </patternFill>
    </fill>
    <fill>
      <patternFill patternType="solid">
        <fgColor indexed="22"/>
        <bgColor indexed="22"/>
      </patternFill>
    </fill>
    <fill>
      <patternFill patternType="solid">
        <fgColor indexed="45"/>
        <bgColor indexed="64"/>
      </patternFill>
    </fill>
    <fill>
      <patternFill patternType="solid">
        <fgColor indexed="57"/>
        <bgColor indexed="64"/>
      </patternFill>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27"/>
        <bgColor indexed="64"/>
      </patternFill>
    </fill>
    <fill>
      <patternFill patternType="solid">
        <fgColor indexed="10"/>
        <bgColor indexed="64"/>
      </patternFill>
    </fill>
    <fill>
      <patternFill patternType="solid">
        <fgColor theme="6" tint="0.799981688894314"/>
        <bgColor indexed="64"/>
      </patternFill>
    </fill>
    <fill>
      <patternFill patternType="solid">
        <fgColor indexed="49"/>
        <bgColor indexed="64"/>
      </patternFill>
    </fill>
    <fill>
      <patternFill patternType="solid">
        <fgColor indexed="30"/>
        <bgColor indexed="64"/>
      </patternFill>
    </fill>
    <fill>
      <patternFill patternType="solid">
        <fgColor indexed="42"/>
        <bgColor indexed="42"/>
      </patternFill>
    </fill>
    <fill>
      <patternFill patternType="solid">
        <fgColor theme="6" tint="0.399975585192419"/>
        <bgColor indexed="64"/>
      </patternFill>
    </fill>
    <fill>
      <patternFill patternType="solid">
        <fgColor theme="7" tint="0.599993896298105"/>
        <bgColor indexed="64"/>
      </patternFill>
    </fill>
    <fill>
      <patternFill patternType="solid">
        <fgColor indexed="47"/>
        <bgColor indexed="47"/>
      </patternFill>
    </fill>
    <fill>
      <patternFill patternType="solid">
        <fgColor rgb="FFF2F2F2"/>
        <bgColor indexed="64"/>
      </patternFill>
    </fill>
    <fill>
      <patternFill patternType="solid">
        <fgColor indexed="26"/>
        <bgColor indexed="26"/>
      </patternFill>
    </fill>
    <fill>
      <patternFill patternType="solid">
        <fgColor indexed="36"/>
        <bgColor indexed="64"/>
      </patternFill>
    </fill>
    <fill>
      <patternFill patternType="solid">
        <fgColor theme="8" tint="0.799981688894314"/>
        <bgColor indexed="64"/>
      </patternFill>
    </fill>
    <fill>
      <patternFill patternType="solid">
        <fgColor rgb="FFA5A5A5"/>
        <bgColor indexed="64"/>
      </patternFill>
    </fill>
    <fill>
      <patternFill patternType="solid">
        <fgColor indexed="11"/>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4"/>
        <bgColor indexed="54"/>
      </patternFill>
    </fill>
    <fill>
      <patternFill patternType="solid">
        <fgColor theme="5" tint="0.599993896298105"/>
        <bgColor indexed="64"/>
      </patternFill>
    </fill>
    <fill>
      <patternFill patternType="lightUp">
        <fgColor indexed="9"/>
        <bgColor indexed="53"/>
      </patternFill>
    </fill>
    <fill>
      <patternFill patternType="lightUp">
        <fgColor indexed="9"/>
        <bgColor indexed="22"/>
      </patternFill>
    </fill>
    <fill>
      <patternFill patternType="solid">
        <fgColor indexed="53"/>
        <bgColor indexed="64"/>
      </patternFill>
    </fill>
    <fill>
      <patternFill patternType="solid">
        <fgColor theme="8"/>
        <bgColor indexed="64"/>
      </patternFill>
    </fill>
    <fill>
      <patternFill patternType="solid">
        <fgColor rgb="FFFFEB9C"/>
        <bgColor indexed="64"/>
      </patternFill>
    </fill>
    <fill>
      <patternFill patternType="solid">
        <fgColor indexed="47"/>
        <bgColor indexed="64"/>
      </patternFill>
    </fill>
    <fill>
      <patternFill patternType="solid">
        <fgColor theme="9" tint="0.399975585192419"/>
        <bgColor indexed="64"/>
      </patternFill>
    </fill>
    <fill>
      <patternFill patternType="solid">
        <fgColor indexed="9"/>
        <bgColor indexed="64"/>
      </patternFill>
    </fill>
    <fill>
      <patternFill patternType="solid">
        <fgColor theme="4" tint="0.399975585192419"/>
        <bgColor indexed="64"/>
      </patternFill>
    </fill>
    <fill>
      <patternFill patternType="solid">
        <fgColor indexed="45"/>
        <bgColor indexed="45"/>
      </patternFill>
    </fill>
    <fill>
      <patternFill patternType="solid">
        <fgColor indexed="44"/>
        <bgColor indexed="44"/>
      </patternFill>
    </fill>
    <fill>
      <patternFill patternType="solid">
        <fgColor theme="7"/>
        <bgColor indexed="64"/>
      </patternFill>
    </fill>
    <fill>
      <patternFill patternType="lightUp">
        <fgColor indexed="9"/>
        <bgColor indexed="55"/>
      </patternFill>
    </fill>
    <fill>
      <patternFill patternType="solid">
        <fgColor theme="9" tint="0.599993896298105"/>
        <bgColor indexed="64"/>
      </patternFill>
    </fill>
    <fill>
      <patternFill patternType="solid">
        <fgColor rgb="FFFFC7CE"/>
        <bgColor indexed="64"/>
      </patternFill>
    </fill>
    <fill>
      <patternFill patternType="solid">
        <fgColor theme="5"/>
        <bgColor indexed="64"/>
      </patternFill>
    </fill>
    <fill>
      <patternFill patternType="solid">
        <fgColor theme="9"/>
        <bgColor indexed="64"/>
      </patternFill>
    </fill>
    <fill>
      <patternFill patternType="solid">
        <fgColor indexed="25"/>
        <bgColor indexed="25"/>
      </patternFill>
    </fill>
    <fill>
      <patternFill patternType="solid">
        <fgColor theme="6"/>
        <bgColor indexed="64"/>
      </patternFill>
    </fill>
    <fill>
      <patternFill patternType="solid">
        <fgColor indexed="53"/>
        <bgColor indexed="53"/>
      </patternFill>
    </fill>
    <fill>
      <patternFill patternType="solid">
        <fgColor indexed="55"/>
        <bgColor indexed="64"/>
      </patternFill>
    </fill>
    <fill>
      <patternFill patternType="solid">
        <fgColor indexed="29"/>
        <bgColor indexed="29"/>
      </patternFill>
    </fill>
    <fill>
      <patternFill patternType="solid">
        <fgColor rgb="FFC6EFCE"/>
        <bgColor indexed="64"/>
      </patternFill>
    </fill>
    <fill>
      <patternFill patternType="solid">
        <fgColor rgb="FFFFFFCC"/>
        <bgColor indexed="64"/>
      </patternFill>
    </fill>
    <fill>
      <patternFill patternType="solid">
        <fgColor indexed="43"/>
        <bgColor indexed="43"/>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indexed="52"/>
        <bgColor indexed="64"/>
      </patternFill>
    </fill>
    <fill>
      <patternFill patternType="solid">
        <fgColor indexed="49"/>
        <bgColor indexed="49"/>
      </patternFill>
    </fill>
    <fill>
      <patternFill patternType="solid">
        <fgColor indexed="26"/>
        <bgColor indexed="64"/>
      </patternFill>
    </fill>
    <fill>
      <patternFill patternType="solid">
        <fgColor indexed="27"/>
        <bgColor indexed="27"/>
      </patternFill>
    </fill>
    <fill>
      <patternFill patternType="solid">
        <fgColor indexed="51"/>
        <bgColor indexed="51"/>
      </patternFill>
    </fill>
    <fill>
      <patternFill patternType="solid">
        <fgColor indexed="31"/>
        <bgColor indexed="64"/>
      </patternFill>
    </fill>
    <fill>
      <patternFill patternType="solid">
        <fgColor indexed="52"/>
        <bgColor indexed="52"/>
      </patternFill>
    </fill>
    <fill>
      <patternFill patternType="solid">
        <fgColor indexed="6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indexed="51"/>
        <bgColor indexed="64"/>
      </patternFill>
    </fill>
    <fill>
      <patternFill patternType="solid">
        <fgColor theme="7" tint="0.799981688894314"/>
        <bgColor indexed="64"/>
      </patternFill>
    </fill>
    <fill>
      <patternFill patternType="solid">
        <fgColor indexed="30"/>
        <bgColor indexed="30"/>
      </patternFill>
    </fill>
    <fill>
      <patternFill patternType="solid">
        <fgColor rgb="FFFFCC99"/>
        <bgColor indexed="64"/>
      </patternFill>
    </fill>
  </fills>
  <borders count="29">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style="medium">
        <color auto="true"/>
      </top>
      <bottom style="medium">
        <color auto="true"/>
      </bottom>
      <diagonal/>
    </border>
    <border>
      <left/>
      <right/>
      <top/>
      <bottom style="double">
        <color rgb="FFFF8001"/>
      </bottom>
      <diagonal/>
    </border>
    <border>
      <left/>
      <right/>
      <top style="thin">
        <color auto="true"/>
      </top>
      <bottom style="double">
        <color auto="true"/>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s>
  <cellStyleXfs count="840">
    <xf numFmtId="0" fontId="0" fillId="0" borderId="0"/>
    <xf numFmtId="0" fontId="51" fillId="33" borderId="0" applyNumberFormat="false" applyBorder="false" applyAlignment="false" applyProtection="false"/>
    <xf numFmtId="0" fontId="10" fillId="7" borderId="0" applyNumberFormat="false" applyBorder="false" applyAlignment="false" applyProtection="false">
      <alignment vertical="center"/>
    </xf>
    <xf numFmtId="0" fontId="51" fillId="32" borderId="0" applyNumberFormat="false" applyBorder="false" applyAlignment="false" applyProtection="false"/>
    <xf numFmtId="191" fontId="52" fillId="0" borderId="0" applyFont="false" applyFill="false" applyBorder="false" applyAlignment="false" applyProtection="false"/>
    <xf numFmtId="0" fontId="14" fillId="3" borderId="0" applyNumberFormat="false" applyBorder="false" applyAlignment="false" applyProtection="false">
      <alignment vertical="center"/>
    </xf>
    <xf numFmtId="0" fontId="51" fillId="44" borderId="0" applyNumberFormat="false" applyBorder="false" applyAlignment="false" applyProtection="false"/>
    <xf numFmtId="186" fontId="52" fillId="0" borderId="0" applyFont="false" applyFill="false" applyBorder="false" applyAlignment="false" applyProtection="false"/>
    <xf numFmtId="0" fontId="11" fillId="3" borderId="0" applyNumberFormat="false" applyBorder="false" applyAlignment="false" applyProtection="false">
      <alignment vertical="center"/>
    </xf>
    <xf numFmtId="43" fontId="26" fillId="0" borderId="0" applyFont="false" applyFill="false" applyBorder="false" applyAlignment="false" applyProtection="false">
      <alignment vertical="center"/>
    </xf>
    <xf numFmtId="43" fontId="3" fillId="0" borderId="0" applyFont="false" applyFill="false" applyBorder="false" applyAlignment="false" applyProtection="false"/>
    <xf numFmtId="41" fontId="34" fillId="0" borderId="0" applyFont="false" applyFill="false" applyBorder="false" applyAlignment="false" applyProtection="false"/>
    <xf numFmtId="183" fontId="47" fillId="0" borderId="0" applyFont="false" applyFill="false" applyBorder="false" applyAlignment="false" applyProtection="false"/>
    <xf numFmtId="0" fontId="10" fillId="7" borderId="0" applyNumberFormat="false" applyBorder="false" applyAlignment="false" applyProtection="false">
      <alignment vertical="center"/>
    </xf>
    <xf numFmtId="192" fontId="47" fillId="0" borderId="0" applyFont="false" applyFill="false" applyBorder="false" applyAlignment="false" applyProtection="false"/>
    <xf numFmtId="196" fontId="47" fillId="0" borderId="0" applyFont="false" applyFill="false" applyBorder="false" applyAlignment="false" applyProtection="false"/>
    <xf numFmtId="0" fontId="24" fillId="17" borderId="0" applyNumberFormat="false" applyBorder="false" applyAlignment="false" applyProtection="false"/>
    <xf numFmtId="0" fontId="11" fillId="1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54" fillId="1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15" fillId="49" borderId="0" applyNumberFormat="false" applyBorder="false" applyAlignment="false" applyProtection="false"/>
    <xf numFmtId="2" fontId="41" fillId="0" borderId="0"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22" fillId="72" borderId="0" applyNumberFormat="false" applyBorder="false" applyAlignment="false" applyProtection="false">
      <alignment vertical="center"/>
    </xf>
    <xf numFmtId="0" fontId="3" fillId="0" borderId="0"/>
    <xf numFmtId="0" fontId="31" fillId="47" borderId="0" applyNumberFormat="false" applyBorder="false" applyAlignment="false" applyProtection="false">
      <alignment vertical="center"/>
    </xf>
    <xf numFmtId="0" fontId="3" fillId="0" borderId="0"/>
    <xf numFmtId="0" fontId="31" fillId="4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4" fillId="17" borderId="0" applyNumberFormat="false" applyBorder="false" applyAlignment="false" applyProtection="false"/>
    <xf numFmtId="0" fontId="23" fillId="31"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6" fillId="20"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3" fillId="61"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39" borderId="0" applyNumberFormat="false" applyBorder="false" applyAlignment="false" applyProtection="false">
      <alignment vertical="center"/>
    </xf>
    <xf numFmtId="0" fontId="41" fillId="0" borderId="0" applyProtection="false"/>
    <xf numFmtId="0" fontId="22" fillId="3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top"/>
      <protection locked="false"/>
    </xf>
    <xf numFmtId="0" fontId="22"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1" fillId="59"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38" fontId="50" fillId="4" borderId="0" applyBorder="false" applyAlignment="false" applyProtection="false"/>
    <xf numFmtId="0" fontId="15" fillId="56" borderId="0" applyNumberFormat="false" applyBorder="false" applyAlignment="false" applyProtection="false"/>
    <xf numFmtId="0" fontId="10" fillId="7" borderId="0" applyNumberFormat="false" applyBorder="false" applyAlignment="false" applyProtection="false">
      <alignment vertical="center"/>
    </xf>
    <xf numFmtId="0" fontId="22" fillId="37" borderId="0" applyNumberFormat="false" applyBorder="false" applyAlignment="false" applyProtection="false">
      <alignment vertical="center"/>
    </xf>
    <xf numFmtId="0" fontId="16" fillId="42" borderId="0" applyNumberFormat="false" applyBorder="false" applyAlignment="false" applyProtection="false"/>
    <xf numFmtId="0" fontId="11" fillId="12"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3" fillId="0" borderId="0">
      <alignment vertical="center"/>
    </xf>
    <xf numFmtId="0" fontId="3" fillId="0" borderId="0">
      <alignment vertical="center"/>
    </xf>
    <xf numFmtId="0" fontId="12" fillId="39" borderId="8" applyNumberFormat="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6" fillId="20" borderId="0" applyNumberFormat="false" applyBorder="false" applyAlignment="false" applyProtection="false"/>
    <xf numFmtId="190" fontId="34" fillId="0" borderId="0"/>
    <xf numFmtId="0" fontId="22" fillId="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17" fillId="16"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36"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193" fontId="34" fillId="0" borderId="0"/>
    <xf numFmtId="0" fontId="17" fillId="6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70" fillId="0" borderId="23" applyNumberFormat="false" applyFill="false" applyAlignment="false" applyProtection="false">
      <alignment vertical="center"/>
    </xf>
    <xf numFmtId="0" fontId="15" fillId="65" borderId="0" applyNumberFormat="false" applyBorder="false" applyAlignment="false" applyProtection="false"/>
    <xf numFmtId="0" fontId="22" fillId="2" borderId="0" applyNumberFormat="false" applyBorder="false" applyAlignment="false" applyProtection="false">
      <alignment vertical="center"/>
    </xf>
    <xf numFmtId="0" fontId="15" fillId="30" borderId="0" applyNumberFormat="false" applyBorder="false" applyAlignment="false" applyProtection="false"/>
    <xf numFmtId="0" fontId="10" fillId="7" borderId="0" applyNumberFormat="false" applyBorder="false" applyAlignment="false" applyProtection="false">
      <alignment vertical="center"/>
    </xf>
    <xf numFmtId="0" fontId="59" fillId="4" borderId="16" applyNumberFormat="false" applyAlignment="false" applyProtection="false">
      <alignment vertical="center"/>
    </xf>
    <xf numFmtId="0" fontId="10" fillId="7" borderId="0" applyNumberFormat="false" applyBorder="false" applyAlignment="false" applyProtection="false">
      <alignment vertical="center"/>
    </xf>
    <xf numFmtId="0" fontId="15" fillId="51" borderId="0" applyNumberFormat="false" applyBorder="false" applyAlignment="false" applyProtection="false"/>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0" fillId="0" borderId="0">
      <alignment horizontal="centerContinuous" vertical="center"/>
    </xf>
    <xf numFmtId="0" fontId="11" fillId="3" borderId="0" applyNumberFormat="false" applyBorder="false" applyAlignment="false" applyProtection="false">
      <alignment vertical="center"/>
    </xf>
    <xf numFmtId="198" fontId="33" fillId="0" borderId="0" applyFont="false" applyFill="false" applyBorder="false" applyAlignment="false" applyProtection="false"/>
    <xf numFmtId="0" fontId="11" fillId="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22" fillId="6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2" fillId="0" borderId="0">
      <alignment vertical="center"/>
    </xf>
    <xf numFmtId="0" fontId="8" fillId="0" borderId="2">
      <alignment horizontal="distributed" vertical="center" wrapText="true"/>
    </xf>
    <xf numFmtId="41" fontId="26" fillId="0" borderId="0" applyFont="false" applyFill="false" applyBorder="false" applyAlignment="false" applyProtection="false">
      <alignment vertical="center"/>
    </xf>
    <xf numFmtId="0" fontId="31" fillId="35"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 fillId="0" borderId="0">
      <alignment vertical="center"/>
    </xf>
    <xf numFmtId="0" fontId="22" fillId="37" borderId="0" applyNumberFormat="false" applyBorder="false" applyAlignment="false" applyProtection="false">
      <alignment vertical="center"/>
    </xf>
    <xf numFmtId="0" fontId="31" fillId="4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45" fillId="0" borderId="13" applyNumberFormat="false" applyFill="false" applyAlignment="false" applyProtection="false">
      <alignment vertical="center"/>
    </xf>
    <xf numFmtId="0" fontId="11" fillId="3" borderId="0" applyNumberFormat="false" applyBorder="false" applyAlignment="false" applyProtection="false">
      <alignment vertical="center"/>
    </xf>
    <xf numFmtId="0" fontId="64" fillId="0" borderId="19" applyNumberFormat="false" applyFill="false" applyAlignment="false" applyProtection="false">
      <alignment vertical="center"/>
    </xf>
    <xf numFmtId="0" fontId="65" fillId="0" borderId="20" applyNumberFormat="false" applyAlignment="false" applyProtection="false">
      <alignment horizontal="left" vertical="center"/>
    </xf>
    <xf numFmtId="0" fontId="22" fillId="26"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36" fillId="7" borderId="0" applyNumberFormat="false" applyBorder="false" applyAlignment="false" applyProtection="false">
      <alignment vertical="center"/>
    </xf>
    <xf numFmtId="0" fontId="22" fillId="3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xf numFmtId="0" fontId="3" fillId="0" borderId="0"/>
    <xf numFmtId="0" fontId="38" fillId="41" borderId="0" applyNumberFormat="false" applyBorder="false" applyAlignment="false" applyProtection="false"/>
    <xf numFmtId="0" fontId="11" fillId="12" borderId="0" applyNumberFormat="false" applyBorder="false" applyAlignment="false" applyProtection="false">
      <alignment vertical="center"/>
    </xf>
    <xf numFmtId="0" fontId="33" fillId="0" borderId="0"/>
    <xf numFmtId="0" fontId="27"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8" fillId="41" borderId="0" applyNumberFormat="false" applyBorder="false" applyAlignment="false" applyProtection="false"/>
    <xf numFmtId="0" fontId="68" fillId="0" borderId="0"/>
    <xf numFmtId="0" fontId="11" fillId="3" borderId="0" applyNumberFormat="false" applyBorder="false" applyAlignment="false" applyProtection="false">
      <alignment vertical="center"/>
    </xf>
    <xf numFmtId="0" fontId="69" fillId="0" borderId="0"/>
    <xf numFmtId="0" fontId="10" fillId="7" borderId="0" applyNumberFormat="false" applyBorder="false" applyAlignment="false" applyProtection="false">
      <alignment vertical="center"/>
    </xf>
    <xf numFmtId="0" fontId="61" fillId="52" borderId="17" applyNumberFormat="false" applyAlignment="false" applyProtection="false">
      <alignment vertical="center"/>
    </xf>
    <xf numFmtId="1" fontId="33" fillId="0" borderId="0"/>
    <xf numFmtId="0" fontId="11" fillId="3" borderId="0" applyNumberFormat="false" applyBorder="false" applyAlignment="false" applyProtection="false">
      <alignment vertical="center"/>
    </xf>
    <xf numFmtId="0" fontId="3" fillId="0" borderId="0" applyNumberFormat="false" applyFill="false" applyBorder="false" applyAlignment="false" applyProtection="false"/>
    <xf numFmtId="43" fontId="33" fillId="0" borderId="0" applyFont="false" applyFill="false" applyBorder="false" applyAlignment="false" applyProtection="false"/>
    <xf numFmtId="0" fontId="11" fillId="3" borderId="0" applyNumberFormat="false" applyBorder="false" applyAlignment="false" applyProtection="false">
      <alignment vertical="center"/>
    </xf>
    <xf numFmtId="0" fontId="55" fillId="37" borderId="8" applyNumberFormat="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xf numFmtId="0" fontId="60" fillId="0" borderId="0"/>
    <xf numFmtId="0" fontId="15" fillId="30" borderId="0" applyNumberFormat="false" applyBorder="false" applyAlignment="false" applyProtection="false"/>
    <xf numFmtId="0" fontId="15" fillId="5" borderId="0" applyNumberFormat="false" applyBorder="false" applyAlignment="false" applyProtection="false"/>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1" fontId="3" fillId="0" borderId="0" applyFont="false" applyFill="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57" fillId="46"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applyNumberFormat="false" applyFill="false" applyBorder="false" applyAlignment="false" applyProtection="false"/>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9" fillId="0" borderId="0" applyFont="false" applyFill="false" applyBorder="false" applyAlignment="false" applyProtection="false"/>
    <xf numFmtId="0" fontId="33" fillId="0" borderId="0"/>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3" fillId="0" borderId="0"/>
    <xf numFmtId="40" fontId="19" fillId="0" borderId="0" applyFont="false" applyFill="false" applyBorder="false" applyAlignment="false" applyProtection="false"/>
    <xf numFmtId="0" fontId="31" fillId="2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44" fillId="0" borderId="0"/>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3" fillId="5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43" fillId="25" borderId="12" applyNumberFormat="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8" fillId="0" borderId="10" applyNumberFormat="false" applyFill="false" applyAlignment="false" applyProtection="false">
      <alignment vertical="center"/>
    </xf>
    <xf numFmtId="0" fontId="23" fillId="57" borderId="0" applyNumberFormat="false" applyBorder="false" applyAlignment="false" applyProtection="false">
      <alignment vertical="center"/>
    </xf>
    <xf numFmtId="0" fontId="19" fillId="0" borderId="0" applyFont="false" applyFill="false" applyBorder="false" applyAlignment="false" applyProtection="false"/>
    <xf numFmtId="0" fontId="23" fillId="24" borderId="0" applyNumberFormat="false" applyBorder="false" applyAlignment="false" applyProtection="false">
      <alignment vertical="center"/>
    </xf>
    <xf numFmtId="9" fontId="63" fillId="0" borderId="0" applyFont="false" applyFill="false" applyBorder="false" applyAlignment="false" applyProtection="false"/>
    <xf numFmtId="0" fontId="22" fillId="2" borderId="0" applyNumberFormat="false" applyBorder="false" applyAlignment="false" applyProtection="false">
      <alignment vertical="center"/>
    </xf>
    <xf numFmtId="184" fontId="8" fillId="0" borderId="2">
      <alignment vertical="center"/>
      <protection locked="false"/>
    </xf>
    <xf numFmtId="0" fontId="10" fillId="7" borderId="0" applyNumberFormat="false" applyBorder="false" applyAlignment="false" applyProtection="false">
      <alignment vertical="center"/>
    </xf>
    <xf numFmtId="0" fontId="55" fillId="37" borderId="8" applyNumberFormat="false" applyAlignment="false" applyProtection="false">
      <alignment vertical="center"/>
    </xf>
    <xf numFmtId="0" fontId="31" fillId="3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2" fillId="0" borderId="14" applyNumberFormat="false" applyFill="false" applyAlignment="false" applyProtection="false">
      <alignment vertical="center"/>
    </xf>
    <xf numFmtId="0" fontId="23" fillId="6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2" fillId="0" borderId="0" applyProtection="false">
      <alignment vertical="center"/>
    </xf>
    <xf numFmtId="0" fontId="27"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37" fontId="80" fillId="0" borderId="0"/>
    <xf numFmtId="0" fontId="37" fillId="21" borderId="11" applyNumberFormat="false" applyAlignment="false" applyProtection="false">
      <alignment vertical="center"/>
    </xf>
    <xf numFmtId="0" fontId="10" fillId="7" borderId="0" applyNumberFormat="false" applyBorder="false" applyAlignment="false" applyProtection="false">
      <alignment vertical="center"/>
    </xf>
    <xf numFmtId="0" fontId="16" fillId="20"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3" fontId="26" fillId="0" borderId="0" applyFont="false" applyFill="false" applyBorder="false" applyAlignment="false" applyProtection="false">
      <alignment vertical="center"/>
    </xf>
    <xf numFmtId="0" fontId="38" fillId="41" borderId="0" applyNumberFormat="false" applyBorder="false" applyAlignment="false" applyProtection="false"/>
    <xf numFmtId="0" fontId="29" fillId="0" borderId="0" applyNumberFormat="false" applyFill="false" applyBorder="false" applyAlignment="false" applyProtection="false">
      <alignment vertical="center"/>
    </xf>
    <xf numFmtId="38" fontId="19" fillId="0" borderId="0" applyFont="false" applyFill="false" applyBorder="false" applyAlignment="false" applyProtection="false"/>
    <xf numFmtId="0" fontId="10" fillId="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66" fillId="0" borderId="21" applyNumberFormat="false" applyFill="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6" fillId="55" borderId="18" applyNumberFormat="false" applyFont="false" applyAlignment="false" applyProtection="false">
      <alignment vertical="center"/>
    </xf>
    <xf numFmtId="0" fontId="31" fillId="18" borderId="0" applyNumberFormat="false" applyBorder="false" applyAlignment="false" applyProtection="false">
      <alignment vertical="center"/>
    </xf>
    <xf numFmtId="0" fontId="83" fillId="0" borderId="0" applyProtection="false"/>
    <xf numFmtId="0" fontId="56" fillId="0" borderId="15" applyNumberFormat="false" applyFill="false" applyAlignment="false" applyProtection="false">
      <alignment vertical="center"/>
    </xf>
    <xf numFmtId="0" fontId="10" fillId="7" borderId="0" applyNumberFormat="false" applyBorder="false" applyAlignment="false" applyProtection="false">
      <alignment vertical="center"/>
    </xf>
    <xf numFmtId="0" fontId="0" fillId="0" borderId="0">
      <protection locked="false"/>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1" fillId="0" borderId="22" applyProtection="false"/>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5" fillId="6"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43" fontId="3" fillId="0" borderId="0" applyFont="false" applyFill="false" applyBorder="false" applyAlignment="false" applyProtection="false"/>
    <xf numFmtId="0" fontId="47" fillId="0" borderId="0" applyFont="false" applyFill="false" applyBorder="false" applyAlignment="false" applyProtection="false"/>
    <xf numFmtId="0" fontId="10" fillId="7"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27" fillId="7" borderId="0" applyNumberFormat="false" applyBorder="false" applyAlignment="false" applyProtection="false">
      <alignment vertical="center"/>
    </xf>
    <xf numFmtId="0" fontId="17" fillId="34" borderId="0" applyNumberFormat="false" applyBorder="false" applyAlignment="false" applyProtection="false">
      <alignment vertical="center"/>
    </xf>
    <xf numFmtId="0" fontId="3" fillId="0" borderId="0"/>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 fillId="0" borderId="0">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9" fontId="26" fillId="0" borderId="0" applyFont="false" applyFill="false" applyBorder="false" applyAlignment="false" applyProtection="false">
      <alignment vertical="center"/>
    </xf>
    <xf numFmtId="0" fontId="11" fillId="3"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0" fillId="0" borderId="0"/>
    <xf numFmtId="0" fontId="21" fillId="0" borderId="0" applyNumberFormat="false" applyFill="false" applyBorder="false" applyAlignment="false" applyProtection="false">
      <alignment vertical="center"/>
    </xf>
    <xf numFmtId="41" fontId="3" fillId="0" borderId="0" applyFont="false" applyFill="false" applyBorder="false" applyAlignment="false" applyProtection="false"/>
    <xf numFmtId="0" fontId="10" fillId="7" borderId="0" applyNumberFormat="false" applyBorder="false" applyAlignment="false" applyProtection="false">
      <alignment vertical="center"/>
    </xf>
    <xf numFmtId="0" fontId="16" fillId="22"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xf numFmtId="0" fontId="10" fillId="7"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3" fillId="73" borderId="0" applyNumberFormat="false" applyBorder="false" applyAlignment="false" applyProtection="false">
      <alignment vertical="center"/>
    </xf>
    <xf numFmtId="0" fontId="10" fillId="7" borderId="0"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 fillId="0" borderId="0">
      <alignment vertical="center"/>
    </xf>
    <xf numFmtId="0" fontId="31" fillId="40"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8" fillId="22" borderId="0" applyNumberFormat="false" applyBorder="false" applyAlignment="false" applyProtection="false"/>
    <xf numFmtId="0" fontId="16" fillId="6" borderId="0" applyNumberFormat="false" applyBorder="false" applyAlignment="false" applyProtection="false"/>
    <xf numFmtId="0" fontId="15" fillId="5" borderId="0" applyNumberFormat="false" applyBorder="false" applyAlignment="false" applyProtection="false"/>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34" fillId="0" borderId="0"/>
    <xf numFmtId="0" fontId="9" fillId="0" borderId="0" applyNumberFormat="false" applyFill="false" applyBorder="false" applyAlignment="false" applyProtection="false">
      <alignment vertical="center"/>
    </xf>
    <xf numFmtId="0" fontId="53" fillId="36"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3" fillId="64" borderId="24" applyNumberFormat="false" applyFont="false" applyAlignment="false" applyProtection="false">
      <alignment vertical="center"/>
    </xf>
    <xf numFmtId="0" fontId="38" fillId="41"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1" fontId="8" fillId="0" borderId="2">
      <alignment vertical="center"/>
      <protection locked="false"/>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42" fontId="26" fillId="0" borderId="0" applyFont="false" applyFill="false" applyBorder="false" applyAlignment="false" applyProtection="false">
      <alignment vertical="center"/>
    </xf>
    <xf numFmtId="182" fontId="60" fillId="0" borderId="0" applyFill="false" applyBorder="false" applyAlignment="false"/>
    <xf numFmtId="0" fontId="17" fillId="15" borderId="0" applyNumberFormat="false" applyBorder="false" applyAlignment="false" applyProtection="false">
      <alignment vertical="center"/>
    </xf>
    <xf numFmtId="0" fontId="15" fillId="63" borderId="0" applyNumberFormat="false" applyBorder="false" applyAlignment="false" applyProtection="false"/>
    <xf numFmtId="0" fontId="22" fillId="6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5" fillId="3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alignment vertical="center"/>
    </xf>
    <xf numFmtId="0" fontId="10" fillId="7" borderId="0" applyNumberFormat="false" applyBorder="false" applyAlignment="false" applyProtection="false">
      <alignment vertical="center"/>
    </xf>
    <xf numFmtId="0" fontId="15" fillId="65" borderId="0" applyNumberFormat="false" applyBorder="false" applyAlignment="false" applyProtection="false"/>
    <xf numFmtId="0" fontId="10" fillId="7" borderId="0" applyNumberFormat="false" applyBorder="false" applyAlignment="false" applyProtection="false">
      <alignment vertical="center"/>
    </xf>
    <xf numFmtId="0" fontId="15" fillId="53" borderId="0" applyNumberFormat="false" applyBorder="false" applyAlignment="false" applyProtection="false"/>
    <xf numFmtId="0" fontId="10" fillId="7" borderId="0" applyNumberFormat="false" applyBorder="false" applyAlignment="false" applyProtection="false">
      <alignment vertical="center"/>
    </xf>
    <xf numFmtId="0" fontId="3" fillId="0" borderId="0">
      <alignment vertical="center"/>
    </xf>
    <xf numFmtId="0" fontId="3" fillId="0" borderId="0">
      <alignment vertical="center"/>
    </xf>
    <xf numFmtId="0" fontId="16" fillId="20" borderId="0" applyNumberFormat="false" applyBorder="false" applyAlignment="false" applyProtection="false"/>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4" fillId="17"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65" fillId="0" borderId="5">
      <alignment horizontal="lef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5" fillId="74" borderId="0" applyNumberFormat="false" applyBorder="false" applyAlignment="false" applyProtection="false"/>
    <xf numFmtId="0" fontId="10" fillId="2" borderId="0" applyNumberFormat="false" applyBorder="false" applyAlignment="false" applyProtection="false">
      <alignment vertical="center"/>
    </xf>
    <xf numFmtId="185" fontId="33" fillId="0" borderId="0" applyFont="false" applyFill="false" applyBorder="false" applyAlignment="false" applyProtection="false"/>
    <xf numFmtId="187" fontId="34" fillId="0" borderId="0"/>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72" fillId="0" borderId="25"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24" fillId="17" borderId="0" applyNumberFormat="false" applyBorder="false" applyAlignment="false" applyProtection="false"/>
    <xf numFmtId="0" fontId="72"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0" fontId="65" fillId="0" borderId="0" applyProtection="false"/>
    <xf numFmtId="0" fontId="15" fillId="68" borderId="0" applyNumberFormat="false" applyBorder="false" applyAlignment="false" applyProtection="false"/>
    <xf numFmtId="0" fontId="10" fillId="7" borderId="0" applyNumberFormat="false" applyBorder="false" applyAlignment="false" applyProtection="false">
      <alignment vertical="center"/>
    </xf>
    <xf numFmtId="0" fontId="22" fillId="64" borderId="24" applyNumberFormat="false" applyFont="false" applyAlignment="false" applyProtection="false">
      <alignment vertical="center"/>
    </xf>
    <xf numFmtId="0" fontId="11"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10" fontId="50" fillId="39" borderId="2" applyBorder="false" applyAlignment="false" applyProtection="false"/>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55" fillId="37" borderId="8" applyNumberFormat="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73" fillId="0" borderId="26" applyNumberFormat="false" applyFill="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54" fillId="3" borderId="0" applyNumberFormat="false" applyBorder="false" applyAlignment="false" applyProtection="false">
      <alignment vertical="center"/>
    </xf>
    <xf numFmtId="0" fontId="74" fillId="0" borderId="0"/>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59" fillId="39" borderId="16" applyNumberFormat="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6" fillId="20" borderId="0" applyNumberFormat="false" applyBorder="false" applyAlignment="false" applyProtection="false"/>
    <xf numFmtId="0" fontId="10" fillId="2"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31" fillId="50"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 fillId="0" borderId="0"/>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9" fontId="3" fillId="0" borderId="0" applyFont="false" applyFill="false" applyBorder="false" applyAlignment="false" applyProtection="false"/>
    <xf numFmtId="0" fontId="10" fillId="7" borderId="0" applyNumberFormat="false" applyBorder="false" applyAlignment="false" applyProtection="false">
      <alignment vertical="center"/>
    </xf>
    <xf numFmtId="0" fontId="3" fillId="0" borderId="0"/>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5" fillId="41" borderId="0" applyNumberFormat="false" applyBorder="false" applyAlignment="false" applyProtection="false"/>
    <xf numFmtId="0" fontId="38" fillId="41" borderId="0" applyNumberFormat="false" applyBorder="false" applyAlignment="false" applyProtection="false"/>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7" fillId="0" borderId="0" applyFont="false" applyFill="false" applyBorder="false" applyAlignment="false" applyProtection="false"/>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0" borderId="0"/>
    <xf numFmtId="0" fontId="17" fillId="6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6" fillId="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3" fillId="4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xf numFmtId="0" fontId="10" fillId="7" borderId="0" applyNumberFormat="false" applyBorder="false" applyAlignment="false" applyProtection="false">
      <alignment vertical="center"/>
    </xf>
    <xf numFmtId="0" fontId="3" fillId="0" borderId="0"/>
    <xf numFmtId="0" fontId="75" fillId="21" borderId="27" applyNumberFormat="false" applyAlignment="false" applyProtection="false">
      <alignment vertical="center"/>
    </xf>
    <xf numFmtId="0" fontId="3" fillId="0" borderId="0">
      <alignment vertical="center"/>
    </xf>
    <xf numFmtId="0" fontId="3" fillId="0" borderId="0"/>
    <xf numFmtId="0" fontId="25" fillId="15"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0" fillId="0" borderId="0"/>
    <xf numFmtId="0" fontId="10" fillId="7" borderId="0" applyNumberFormat="false" applyBorder="false" applyAlignment="false" applyProtection="false">
      <alignment vertical="center"/>
    </xf>
    <xf numFmtId="0" fontId="3" fillId="0" borderId="0"/>
    <xf numFmtId="0" fontId="3" fillId="0" borderId="0"/>
    <xf numFmtId="0" fontId="47" fillId="0" borderId="0"/>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 fillId="0" borderId="0">
      <alignment vertical="center"/>
    </xf>
    <xf numFmtId="0" fontId="3" fillId="0" borderId="0">
      <alignment vertical="center"/>
    </xf>
    <xf numFmtId="0" fontId="11" fillId="3" borderId="0" applyNumberFormat="false" applyBorder="false" applyAlignment="false" applyProtection="false">
      <alignment vertical="center"/>
    </xf>
    <xf numFmtId="0" fontId="0" fillId="0" borderId="0">
      <alignment vertical="center"/>
    </xf>
    <xf numFmtId="0" fontId="22" fillId="0" borderId="0">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3" fillId="0" borderId="0"/>
    <xf numFmtId="0" fontId="23" fillId="7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 fillId="0" borderId="0"/>
    <xf numFmtId="0" fontId="11" fillId="3" borderId="0" applyNumberFormat="false" applyBorder="false" applyAlignment="false" applyProtection="false">
      <alignment vertical="center"/>
    </xf>
    <xf numFmtId="0" fontId="3" fillId="0" borderId="0"/>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54" fillId="12"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3" fillId="0" borderId="0">
      <alignment vertical="center"/>
    </xf>
    <xf numFmtId="43" fontId="34" fillId="0" borderId="0" applyFont="false" applyFill="false" applyBorder="false" applyAlignment="false" applyProtection="false"/>
    <xf numFmtId="0" fontId="25" fillId="10"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4" fillId="17" borderId="0" applyNumberFormat="false" applyBorder="false" applyAlignment="false" applyProtection="false"/>
    <xf numFmtId="0" fontId="11" fillId="3"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76"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5" fillId="66" borderId="0" applyNumberFormat="false" applyBorder="false" applyAlignment="false" applyProtection="false"/>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31" fillId="7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41" fontId="33" fillId="0" borderId="0" applyFont="false" applyFill="false" applyBorder="false" applyAlignment="false" applyProtection="false"/>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4" fillId="17" borderId="0" applyNumberFormat="false" applyBorder="false" applyAlignment="false" applyProtection="false"/>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77" fillId="0" borderId="13" applyNumberFormat="false" applyFill="false" applyAlignment="false" applyProtection="false">
      <alignment vertical="center"/>
    </xf>
    <xf numFmtId="0" fontId="2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62" fillId="54" borderId="0" applyNumberFormat="false" applyBorder="false" applyAlignment="false" applyProtection="false">
      <alignment vertical="center"/>
    </xf>
    <xf numFmtId="0" fontId="36"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6" fillId="6" borderId="0" applyNumberFormat="false" applyBorder="false" applyAlignment="false" applyProtection="false"/>
    <xf numFmtId="10" fontId="33" fillId="0" borderId="0" applyFont="false" applyFill="false" applyBorder="false" applyAlignment="false" applyProtection="false"/>
    <xf numFmtId="0" fontId="14"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195" fontId="47" fillId="0" borderId="0" applyFont="false" applyFill="false" applyBorder="false" applyAlignment="false" applyProtection="false"/>
    <xf numFmtId="0" fontId="11" fillId="3" borderId="0" applyNumberFormat="false" applyBorder="false" applyAlignment="false" applyProtection="false">
      <alignment vertical="center"/>
    </xf>
    <xf numFmtId="0" fontId="67" fillId="0" borderId="0"/>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9" fontId="52" fillId="0" borderId="0" applyFont="false" applyFill="false" applyBorder="false" applyAlignment="false" applyProtection="false"/>
    <xf numFmtId="0" fontId="11" fillId="3" borderId="0" applyNumberFormat="false" applyBorder="false" applyAlignment="false" applyProtection="false">
      <alignment vertical="center"/>
    </xf>
    <xf numFmtId="43" fontId="3" fillId="0" borderId="0" applyFont="false" applyFill="false" applyBorder="false" applyAlignment="false" applyProtection="false"/>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0" fontId="63" fillId="0" borderId="0"/>
    <xf numFmtId="0" fontId="1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6" fillId="65" borderId="0" applyNumberFormat="false" applyBorder="false" applyAlignment="false" applyProtection="false"/>
    <xf numFmtId="0" fontId="11" fillId="3"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6" fillId="20" borderId="0" applyNumberFormat="false" applyBorder="false" applyAlignment="false" applyProtection="false"/>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73" fillId="0" borderId="26" applyNumberFormat="false" applyFill="false" applyAlignment="false" applyProtection="false">
      <alignment vertical="center"/>
    </xf>
    <xf numFmtId="0" fontId="71"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0" fontId="0" fillId="0" borderId="0"/>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6" fillId="20" borderId="0" applyNumberFormat="false" applyBorder="false" applyAlignment="false" applyProtection="false"/>
    <xf numFmtId="0" fontId="82" fillId="75" borderId="11" applyNumberFormat="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78" fillId="0" borderId="28" applyNumberFormat="false" applyFill="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0" borderId="0">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43" fontId="3" fillId="0" borderId="0" applyFont="false" applyFill="false" applyBorder="false" applyAlignment="false" applyProtection="false"/>
    <xf numFmtId="0" fontId="11" fillId="3" borderId="0" applyNumberFormat="false" applyBorder="false" applyAlignment="false" applyProtection="false">
      <alignment vertical="center"/>
    </xf>
    <xf numFmtId="0" fontId="54" fillId="1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3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79" fillId="0" borderId="0" applyNumberFormat="false" applyFill="false" applyBorder="false" applyAlignment="false" applyProtection="false">
      <alignment vertical="top"/>
      <protection locked="false"/>
    </xf>
    <xf numFmtId="0" fontId="11" fillId="3" borderId="0" applyNumberFormat="false" applyBorder="false" applyAlignment="false" applyProtection="false">
      <alignment vertical="center"/>
    </xf>
    <xf numFmtId="0" fontId="79" fillId="0" borderId="0" applyNumberFormat="false" applyFill="false" applyBorder="false" applyAlignment="false" applyProtection="false">
      <alignment vertical="top"/>
      <protection locked="false"/>
    </xf>
    <xf numFmtId="0" fontId="13" fillId="0" borderId="9" applyNumberFormat="false" applyFill="false" applyAlignment="false" applyProtection="false">
      <alignment vertical="center"/>
    </xf>
    <xf numFmtId="0" fontId="12" fillId="4" borderId="8" applyNumberFormat="false" applyAlignment="false" applyProtection="false">
      <alignment vertical="center"/>
    </xf>
    <xf numFmtId="0" fontId="11" fillId="3" borderId="0" applyNumberFormat="false" applyBorder="false" applyAlignment="false" applyProtection="false">
      <alignment vertical="center"/>
    </xf>
    <xf numFmtId="0" fontId="81" fillId="52" borderId="17" applyNumberFormat="false" applyAlignment="false" applyProtection="false">
      <alignment vertical="center"/>
    </xf>
    <xf numFmtId="0" fontId="10" fillId="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cellStyleXfs>
  <cellXfs count="133">
    <xf numFmtId="0" fontId="0" fillId="0" borderId="0" xfId="0"/>
    <xf numFmtId="0" fontId="1" fillId="0" borderId="0" xfId="586" applyFont="true" applyAlignment="true">
      <alignment horizontal="center" vertical="center"/>
    </xf>
    <xf numFmtId="0" fontId="2" fillId="0" borderId="0" xfId="586" applyFont="true" applyAlignment="true">
      <alignment horizontal="center" vertical="top"/>
    </xf>
    <xf numFmtId="0" fontId="3" fillId="0" borderId="0" xfId="586" applyFont="true" applyAlignment="true">
      <alignment horizontal="right"/>
    </xf>
    <xf numFmtId="0" fontId="3" fillId="0" borderId="0" xfId="586" applyFont="true" applyAlignment="true"/>
    <xf numFmtId="197" fontId="1" fillId="0" borderId="0" xfId="586" applyNumberFormat="true" applyFont="true" applyAlignment="true">
      <alignment horizontal="center" vertical="center"/>
    </xf>
    <xf numFmtId="0" fontId="0" fillId="0" borderId="0" xfId="586" applyAlignment="true"/>
    <xf numFmtId="0" fontId="4" fillId="0" borderId="0" xfId="586" applyFont="true" applyAlignment="true"/>
    <xf numFmtId="197" fontId="2" fillId="0" borderId="0" xfId="586" applyNumberFormat="true" applyFont="true" applyAlignment="true">
      <alignment horizontal="center" vertical="top"/>
    </xf>
    <xf numFmtId="0" fontId="3" fillId="0" borderId="0" xfId="586" applyFont="true" applyAlignment="true">
      <alignment horizontal="left"/>
    </xf>
    <xf numFmtId="197" fontId="3" fillId="0" borderId="0" xfId="586" applyNumberFormat="true" applyFont="true" applyAlignment="true">
      <alignment horizontal="center"/>
    </xf>
    <xf numFmtId="0" fontId="3" fillId="0" borderId="1" xfId="586" applyFont="true" applyBorder="true" applyAlignment="true">
      <alignment horizontal="center" vertical="center" wrapText="true"/>
    </xf>
    <xf numFmtId="0" fontId="3" fillId="0" borderId="2" xfId="586" applyFont="true" applyBorder="true" applyAlignment="true">
      <alignment horizontal="center" vertical="center" wrapText="true"/>
    </xf>
    <xf numFmtId="197" fontId="3" fillId="0" borderId="2" xfId="586" applyNumberFormat="true" applyFont="true" applyBorder="true" applyAlignment="true">
      <alignment horizontal="center" vertical="center" wrapText="true"/>
    </xf>
    <xf numFmtId="0" fontId="3" fillId="0" borderId="2" xfId="586" applyFont="true" applyBorder="true" applyAlignment="true">
      <alignment horizontal="center" vertical="center"/>
    </xf>
    <xf numFmtId="181" fontId="3" fillId="0" borderId="3" xfId="586" applyNumberFormat="true" applyFont="true" applyBorder="true" applyAlignment="true">
      <alignment horizontal="center" vertical="center" wrapText="true"/>
    </xf>
    <xf numFmtId="49" fontId="3" fillId="0" borderId="2" xfId="9" applyNumberFormat="true" applyFont="true" applyFill="true" applyBorder="true" applyAlignment="true" applyProtection="true">
      <alignment horizontal="center" vertical="center" wrapText="true"/>
    </xf>
    <xf numFmtId="181" fontId="3" fillId="0" borderId="2" xfId="586" applyNumberFormat="true" applyFont="true" applyBorder="true" applyAlignment="true">
      <alignment horizontal="center" vertical="center" wrapText="true"/>
    </xf>
    <xf numFmtId="197" fontId="3" fillId="0" borderId="2" xfId="9" applyNumberFormat="true" applyFont="true" applyFill="true" applyBorder="true" applyAlignment="true" applyProtection="true">
      <alignment horizontal="center" vertical="center" wrapText="true"/>
    </xf>
    <xf numFmtId="0" fontId="3" fillId="0" borderId="0" xfId="586" applyFont="true" applyAlignment="true">
      <alignment horizontal="center" vertical="center"/>
    </xf>
    <xf numFmtId="0" fontId="3" fillId="0" borderId="2" xfId="586" applyFont="true" applyBorder="true" applyAlignment="true">
      <alignment horizontal="left" vertical="center" wrapText="true"/>
    </xf>
    <xf numFmtId="0" fontId="3" fillId="0" borderId="0" xfId="575" applyFont="true"/>
    <xf numFmtId="0" fontId="0" fillId="0" borderId="0" xfId="575"/>
    <xf numFmtId="0" fontId="0" fillId="0" borderId="0" xfId="575" applyAlignment="true">
      <alignment vertical="center"/>
    </xf>
    <xf numFmtId="0" fontId="4" fillId="0" borderId="0" xfId="575" applyFont="true"/>
    <xf numFmtId="0" fontId="4" fillId="0" borderId="0" xfId="575" applyFont="true" applyAlignment="true">
      <alignment vertical="center"/>
    </xf>
    <xf numFmtId="0" fontId="5" fillId="0" borderId="0" xfId="595" applyFont="true" applyAlignment="true">
      <alignment horizontal="center" vertical="center"/>
    </xf>
    <xf numFmtId="0" fontId="6" fillId="0" borderId="0" xfId="595" applyFont="true" applyAlignment="true">
      <alignment horizontal="right"/>
    </xf>
    <xf numFmtId="0" fontId="6" fillId="0" borderId="0" xfId="595" applyFont="true" applyAlignment="true">
      <alignment horizontal="right" vertical="center"/>
    </xf>
    <xf numFmtId="0" fontId="3" fillId="0" borderId="2" xfId="575" applyFont="true" applyBorder="true" applyAlignment="true">
      <alignment horizontal="center" vertical="center"/>
    </xf>
    <xf numFmtId="0" fontId="7" fillId="0" borderId="2" xfId="0" applyFont="true" applyBorder="true" applyAlignment="true">
      <alignment horizontal="center" vertical="center" wrapText="true"/>
    </xf>
    <xf numFmtId="4" fontId="8" fillId="0" borderId="2" xfId="575" applyNumberFormat="true" applyFont="true" applyBorder="true" applyAlignment="true">
      <alignment horizontal="right" vertical="center"/>
    </xf>
    <xf numFmtId="188" fontId="7" fillId="0" borderId="2" xfId="0" applyNumberFormat="true" applyFont="true" applyBorder="true" applyAlignment="true">
      <alignment horizontal="center" vertical="center" wrapText="true"/>
    </xf>
    <xf numFmtId="0" fontId="0" fillId="0" borderId="2" xfId="575" applyBorder="true" applyAlignment="true">
      <alignment vertical="center"/>
    </xf>
    <xf numFmtId="0" fontId="3" fillId="0" borderId="2" xfId="575" applyFont="true" applyBorder="true" applyAlignment="true">
      <alignment horizontal="center" vertical="center" wrapText="true"/>
    </xf>
    <xf numFmtId="0" fontId="0" fillId="0" borderId="2" xfId="575" applyBorder="true"/>
    <xf numFmtId="0" fontId="8" fillId="0" borderId="0" xfId="575" applyFont="true"/>
    <xf numFmtId="0" fontId="2" fillId="0" borderId="0" xfId="0" applyFont="true" applyAlignment="true">
      <alignment horizontal="center" vertical="top"/>
    </xf>
    <xf numFmtId="0" fontId="3" fillId="0" borderId="0" xfId="0" applyFont="true" applyAlignment="true">
      <alignment horizontal="right"/>
    </xf>
    <xf numFmtId="0" fontId="3" fillId="0" borderId="0" xfId="0" applyFont="true"/>
    <xf numFmtId="0" fontId="1" fillId="0" borderId="0" xfId="0" applyFont="true" applyAlignment="true">
      <alignment horizontal="center" vertical="center"/>
    </xf>
    <xf numFmtId="0" fontId="4" fillId="0" borderId="0" xfId="0" applyFont="true"/>
    <xf numFmtId="0" fontId="2" fillId="0" borderId="0" xfId="0" applyFont="true" applyAlignment="true">
      <alignment horizontal="centerContinuous" vertical="top"/>
    </xf>
    <xf numFmtId="0" fontId="3" fillId="0" borderId="0" xfId="0" applyFont="true" applyAlignment="true">
      <alignment horizontal="left"/>
    </xf>
    <xf numFmtId="0" fontId="3" fillId="0" borderId="2" xfId="0" applyFont="true" applyBorder="true" applyAlignment="true">
      <alignment horizontal="center" vertical="center" wrapText="true"/>
    </xf>
    <xf numFmtId="0" fontId="3" fillId="0" borderId="2" xfId="0" applyFont="true" applyBorder="true" applyAlignment="true">
      <alignment horizontal="centerContinuous" vertical="center"/>
    </xf>
    <xf numFmtId="0" fontId="3" fillId="0" borderId="1" xfId="0" applyFont="true" applyBorder="true" applyAlignment="true">
      <alignment horizontal="center" vertical="center" wrapText="true"/>
    </xf>
    <xf numFmtId="188" fontId="3" fillId="0" borderId="2" xfId="0" applyNumberFormat="true" applyFont="true" applyBorder="true" applyAlignment="true">
      <alignment horizontal="left" vertical="center" wrapText="true"/>
    </xf>
    <xf numFmtId="181" fontId="3" fillId="0" borderId="3" xfId="0" applyNumberFormat="true" applyFont="true" applyBorder="true" applyAlignment="true">
      <alignment horizontal="right" vertical="center" wrapText="true"/>
    </xf>
    <xf numFmtId="181" fontId="3" fillId="0" borderId="2" xfId="0" applyNumberFormat="true" applyFont="true" applyBorder="true" applyAlignment="true">
      <alignment horizontal="right" vertical="center" wrapText="true"/>
    </xf>
    <xf numFmtId="0" fontId="3" fillId="0" borderId="2" xfId="0" applyFont="true" applyBorder="true" applyAlignment="true">
      <alignment horizontal="left" vertical="center" wrapText="true" indent="1"/>
    </xf>
    <xf numFmtId="0" fontId="3" fillId="0" borderId="2" xfId="0" applyFont="true" applyBorder="true" applyAlignment="true">
      <alignment horizontal="left" vertical="center" wrapText="true" indent="2"/>
    </xf>
    <xf numFmtId="188" fontId="3" fillId="0" borderId="2" xfId="0" applyNumberFormat="true" applyFont="true" applyBorder="true" applyAlignment="true">
      <alignment horizontal="center" vertical="center" wrapText="true"/>
    </xf>
    <xf numFmtId="0" fontId="3" fillId="0" borderId="2" xfId="0" applyFont="true" applyBorder="true" applyAlignment="true">
      <alignment horizontal="left" vertical="center" wrapText="true"/>
    </xf>
    <xf numFmtId="0" fontId="3" fillId="0" borderId="0" xfId="0" applyFont="true" applyAlignment="true">
      <alignment horizontal="left" vertical="center"/>
    </xf>
    <xf numFmtId="0" fontId="3" fillId="0" borderId="0" xfId="0" applyFont="true" applyAlignment="true">
      <alignment horizontal="center" vertical="center"/>
    </xf>
    <xf numFmtId="0" fontId="0" fillId="0" borderId="0" xfId="586">
      <alignment vertical="center"/>
    </xf>
    <xf numFmtId="0" fontId="3" fillId="0" borderId="2" xfId="314" applyFont="true" applyBorder="true" applyAlignment="true" applyProtection="true">
      <alignment horizontal="center" vertical="center" wrapText="true"/>
    </xf>
    <xf numFmtId="181" fontId="3" fillId="0" borderId="3" xfId="314" applyNumberFormat="true" applyFont="true" applyBorder="true" applyAlignment="true" applyProtection="true">
      <alignment horizontal="center" vertical="center" wrapText="true"/>
    </xf>
    <xf numFmtId="181" fontId="3" fillId="0" borderId="2" xfId="314" applyNumberFormat="true" applyFont="true" applyBorder="true" applyAlignment="true" applyProtection="true">
      <alignment horizontal="center" vertical="center" wrapText="true"/>
    </xf>
    <xf numFmtId="188" fontId="3" fillId="0" borderId="2" xfId="314" applyNumberFormat="true" applyFont="true" applyBorder="true" applyAlignment="true" applyProtection="true">
      <alignment horizontal="center" vertical="center" wrapText="true"/>
    </xf>
    <xf numFmtId="188" fontId="3" fillId="0" borderId="2" xfId="586" applyNumberFormat="true" applyFont="true" applyBorder="true" applyAlignment="true">
      <alignment horizontal="center" vertical="center" wrapText="true"/>
    </xf>
    <xf numFmtId="181" fontId="3" fillId="0" borderId="3" xfId="586" applyNumberFormat="true" applyFont="true" applyBorder="true" applyAlignment="true">
      <alignment horizontal="right" vertical="center" wrapText="true"/>
    </xf>
    <xf numFmtId="181" fontId="3" fillId="0" borderId="2" xfId="586" applyNumberFormat="true" applyFont="true" applyBorder="true" applyAlignment="true">
      <alignment horizontal="right" vertical="center" wrapText="true"/>
    </xf>
    <xf numFmtId="180" fontId="3" fillId="0" borderId="2" xfId="586" applyNumberFormat="true" applyFont="true" applyBorder="true" applyAlignment="true">
      <alignment horizontal="center" vertical="center" wrapText="true"/>
    </xf>
    <xf numFmtId="4" fontId="3" fillId="0" borderId="2" xfId="314" applyNumberFormat="true" applyFont="true" applyBorder="true" applyAlignment="true" applyProtection="true">
      <alignment horizontal="left" vertical="center" wrapText="true"/>
    </xf>
    <xf numFmtId="4" fontId="3" fillId="0" borderId="2" xfId="314" applyNumberFormat="true" applyFont="true" applyBorder="true" applyAlignment="true" applyProtection="true">
      <alignment horizontal="center" vertical="center" wrapText="true"/>
    </xf>
    <xf numFmtId="0" fontId="1" fillId="0" borderId="2" xfId="586" applyFont="true" applyBorder="true" applyAlignment="true">
      <alignment horizontal="center" vertical="center"/>
    </xf>
    <xf numFmtId="0" fontId="3" fillId="0" borderId="0" xfId="595"/>
    <xf numFmtId="0" fontId="5" fillId="0" borderId="0" xfId="595" applyFont="true" applyAlignment="true">
      <alignment vertical="center"/>
    </xf>
    <xf numFmtId="0" fontId="6" fillId="0" borderId="0" xfId="595" applyFont="true"/>
    <xf numFmtId="0" fontId="6" fillId="0" borderId="2" xfId="595" applyFont="true" applyBorder="true" applyAlignment="true">
      <alignment horizontal="center" vertical="center" wrapText="true"/>
    </xf>
    <xf numFmtId="0" fontId="6" fillId="0" borderId="2" xfId="595" applyFont="true" applyBorder="true" applyAlignment="true">
      <alignment horizontal="center" vertical="center"/>
    </xf>
    <xf numFmtId="180" fontId="6" fillId="0" borderId="2" xfId="595" applyNumberFormat="true" applyFont="true" applyBorder="true" applyAlignment="true">
      <alignment horizontal="center" vertical="center"/>
    </xf>
    <xf numFmtId="0" fontId="6" fillId="0" borderId="0" xfId="595" applyFont="true" applyAlignment="true">
      <alignment vertical="center"/>
    </xf>
    <xf numFmtId="0" fontId="6" fillId="0" borderId="0" xfId="595" applyFont="true" applyAlignment="true">
      <alignment horizontal="center" vertical="center" wrapText="true"/>
    </xf>
    <xf numFmtId="0" fontId="0" fillId="0" borderId="0" xfId="0" applyAlignment="true">
      <alignment horizontal="right"/>
    </xf>
    <xf numFmtId="0" fontId="3" fillId="0" borderId="4" xfId="0" applyFont="true" applyBorder="true" applyAlignment="true">
      <alignment horizontal="center" vertical="center"/>
    </xf>
    <xf numFmtId="0" fontId="3" fillId="0" borderId="5" xfId="0" applyFont="true" applyBorder="true" applyAlignment="true">
      <alignment horizontal="center" vertical="center"/>
    </xf>
    <xf numFmtId="180" fontId="3" fillId="0" borderId="2" xfId="0" applyNumberFormat="true" applyFont="true" applyBorder="true" applyAlignment="true">
      <alignment horizontal="right" vertical="center" wrapText="true"/>
    </xf>
    <xf numFmtId="180" fontId="0" fillId="0" borderId="0" xfId="0" applyNumberFormat="true"/>
    <xf numFmtId="180" fontId="0" fillId="0" borderId="0" xfId="0" applyNumberFormat="true" applyAlignment="true">
      <alignment horizontal="right"/>
    </xf>
    <xf numFmtId="0" fontId="3" fillId="0" borderId="3" xfId="0" applyFont="true" applyBorder="true" applyAlignment="true">
      <alignment horizontal="center" vertical="center"/>
    </xf>
    <xf numFmtId="4" fontId="3" fillId="0" borderId="2" xfId="0" applyNumberFormat="true" applyFont="true" applyBorder="true" applyAlignment="true">
      <alignment horizontal="right" vertical="center" wrapText="true"/>
    </xf>
    <xf numFmtId="49" fontId="3" fillId="0" borderId="2" xfId="0" applyNumberFormat="true" applyFont="true" applyBorder="true" applyAlignment="true">
      <alignment horizontal="center" vertical="center" wrapText="true"/>
    </xf>
    <xf numFmtId="49" fontId="3" fillId="0" borderId="2" xfId="0" applyNumberFormat="true" applyFont="true" applyBorder="true" applyAlignment="true">
      <alignment horizontal="right" vertical="center" wrapText="true"/>
    </xf>
    <xf numFmtId="49" fontId="3" fillId="0" borderId="2" xfId="0" applyNumberFormat="true" applyFont="true" applyBorder="true" applyAlignment="true">
      <alignment horizontal="left" vertical="center" wrapText="true"/>
    </xf>
    <xf numFmtId="179" fontId="3" fillId="0" borderId="2" xfId="0" applyNumberFormat="true" applyFont="true" applyBorder="true" applyAlignment="true">
      <alignment horizontal="right" vertical="center" wrapText="true"/>
    </xf>
    <xf numFmtId="0" fontId="3" fillId="0" borderId="2" xfId="0" applyFont="true" applyBorder="true" applyAlignment="true">
      <alignment horizontal="left" vertical="center"/>
    </xf>
    <xf numFmtId="0" fontId="1" fillId="0" borderId="2" xfId="0" applyFont="true" applyBorder="true" applyAlignment="true">
      <alignment horizontal="center" vertical="center"/>
    </xf>
    <xf numFmtId="0" fontId="3" fillId="0" borderId="2" xfId="0" applyFont="true" applyBorder="true" applyAlignment="true">
      <alignment horizontal="center" vertical="center"/>
    </xf>
    <xf numFmtId="194" fontId="3" fillId="0" borderId="2" xfId="0" applyNumberFormat="true" applyFont="true" applyBorder="true" applyAlignment="true">
      <alignment horizontal="center" vertical="center" wrapText="true"/>
    </xf>
    <xf numFmtId="181" fontId="3" fillId="0" borderId="2" xfId="0" applyNumberFormat="true" applyFont="true" applyBorder="true" applyAlignment="true">
      <alignment horizontal="left" vertical="center" wrapText="true"/>
    </xf>
    <xf numFmtId="181" fontId="3" fillId="0" borderId="2" xfId="0" applyNumberFormat="true" applyFont="true" applyBorder="true" applyAlignment="true">
      <alignment wrapText="true"/>
    </xf>
    <xf numFmtId="0" fontId="1" fillId="0" borderId="2" xfId="0" applyFont="true" applyBorder="true" applyAlignment="true">
      <alignment vertical="center"/>
    </xf>
    <xf numFmtId="181" fontId="3" fillId="0" borderId="1" xfId="0" applyNumberFormat="true" applyFont="true" applyBorder="true" applyAlignment="true">
      <alignment horizontal="right" vertical="center" wrapText="true"/>
    </xf>
    <xf numFmtId="181" fontId="3" fillId="0" borderId="4" xfId="0" applyNumberFormat="true" applyFont="true" applyBorder="true" applyAlignment="true">
      <alignment horizontal="left" vertical="center" wrapText="true"/>
    </xf>
    <xf numFmtId="181" fontId="3" fillId="0" borderId="6" xfId="0" applyNumberFormat="true" applyFont="true" applyBorder="true" applyAlignment="true">
      <alignment horizontal="right" vertical="center" wrapText="true"/>
    </xf>
    <xf numFmtId="0" fontId="3" fillId="0" borderId="2" xfId="0" applyFont="true" applyBorder="true" applyAlignment="true">
      <alignment horizontal="left" vertical="center" wrapText="true" indent="3"/>
    </xf>
    <xf numFmtId="189" fontId="3" fillId="0" borderId="2" xfId="0" applyNumberFormat="true" applyFont="true" applyBorder="true" applyAlignment="true">
      <alignment horizontal="right" vertical="center" wrapText="true"/>
    </xf>
    <xf numFmtId="181" fontId="3" fillId="0" borderId="0" xfId="0" applyNumberFormat="true" applyFont="true" applyAlignment="true">
      <alignment horizontal="right" vertical="center" wrapText="true"/>
    </xf>
    <xf numFmtId="0" fontId="3" fillId="0" borderId="0" xfId="0" applyFont="true" applyAlignment="true">
      <alignment horizontal="centerContinuous" vertical="center"/>
    </xf>
    <xf numFmtId="178" fontId="3" fillId="0" borderId="0" xfId="0" applyNumberFormat="true" applyFont="true" applyAlignment="true">
      <alignment horizontal="right" vertical="center" wrapText="true"/>
    </xf>
    <xf numFmtId="0" fontId="1" fillId="0" borderId="0" xfId="0" applyFont="true" applyAlignment="true">
      <alignment vertical="center"/>
    </xf>
    <xf numFmtId="181" fontId="1" fillId="0" borderId="0" xfId="0" applyNumberFormat="true" applyFont="true" applyAlignment="true">
      <alignment vertical="center"/>
    </xf>
    <xf numFmtId="0" fontId="2" fillId="0" borderId="0" xfId="0" applyFont="true" applyAlignment="true">
      <alignment vertical="top"/>
    </xf>
    <xf numFmtId="0" fontId="3" fillId="0" borderId="0" xfId="0" applyFont="true" applyAlignment="true">
      <alignment vertical="center"/>
    </xf>
    <xf numFmtId="0" fontId="1" fillId="0" borderId="0" xfId="0" applyFont="true"/>
    <xf numFmtId="0" fontId="1" fillId="0" borderId="0" xfId="0" applyFont="true" applyAlignment="true">
      <alignment horizontal="right" vertical="top"/>
    </xf>
    <xf numFmtId="0" fontId="1" fillId="0" borderId="0" xfId="0" applyFont="true" applyAlignment="true">
      <alignment horizontal="left" vertical="center"/>
    </xf>
    <xf numFmtId="177" fontId="1" fillId="0" borderId="0" xfId="0" applyNumberFormat="true" applyFont="true" applyAlignment="true">
      <alignment horizontal="center" vertical="center"/>
    </xf>
    <xf numFmtId="177" fontId="2" fillId="0" borderId="0" xfId="0" applyNumberFormat="true" applyFont="true" applyAlignment="true">
      <alignment horizontal="centerContinuous" vertical="top"/>
    </xf>
    <xf numFmtId="197" fontId="3" fillId="0" borderId="2" xfId="0" applyNumberFormat="true" applyFont="true" applyBorder="true" applyAlignment="true">
      <alignment horizontal="right" vertical="center" wrapText="true"/>
    </xf>
    <xf numFmtId="49" fontId="2" fillId="0" borderId="0" xfId="0" applyNumberFormat="true" applyFont="true" applyAlignment="true">
      <alignment horizontal="center" vertical="top"/>
    </xf>
    <xf numFmtId="0" fontId="0" fillId="0" borderId="0" xfId="0" applyAlignment="true">
      <alignment horizontal="center" vertical="center" wrapText="true"/>
    </xf>
    <xf numFmtId="177" fontId="1" fillId="0" borderId="0" xfId="0" applyNumberFormat="true" applyFont="true" applyAlignment="true">
      <alignment vertical="center"/>
    </xf>
    <xf numFmtId="176" fontId="2" fillId="0" borderId="0" xfId="0" applyNumberFormat="true" applyFont="true" applyAlignment="true">
      <alignment horizontal="center" vertical="top"/>
    </xf>
    <xf numFmtId="194" fontId="3" fillId="0" borderId="0" xfId="0" applyNumberFormat="true" applyFont="true" applyAlignment="true">
      <alignment horizontal="left"/>
    </xf>
    <xf numFmtId="194" fontId="3" fillId="0" borderId="0" xfId="0" applyNumberFormat="true" applyFont="true" applyAlignment="true">
      <alignment horizontal="right"/>
    </xf>
    <xf numFmtId="194" fontId="0" fillId="0" borderId="2" xfId="0" applyNumberFormat="true" applyBorder="true" applyAlignment="true">
      <alignment horizontal="center" vertical="center" wrapText="true"/>
    </xf>
    <xf numFmtId="194" fontId="0" fillId="0" borderId="1" xfId="0" applyNumberFormat="true" applyBorder="true" applyAlignment="true">
      <alignment horizontal="center" vertical="center" wrapText="true"/>
    </xf>
    <xf numFmtId="0" fontId="0" fillId="0" borderId="2" xfId="0" applyBorder="true" applyAlignment="true">
      <alignment horizontal="center" vertical="center"/>
    </xf>
    <xf numFmtId="194" fontId="0" fillId="0" borderId="7" xfId="0" applyNumberFormat="true" applyBorder="true" applyAlignment="true">
      <alignment horizontal="center" vertical="center" wrapText="true"/>
    </xf>
    <xf numFmtId="0" fontId="0" fillId="0" borderId="2" xfId="0" applyBorder="true" applyAlignment="true">
      <alignment horizontal="center" vertical="center" wrapText="true"/>
    </xf>
    <xf numFmtId="4" fontId="0" fillId="0" borderId="2" xfId="0" applyNumberFormat="true" applyBorder="true" applyAlignment="true">
      <alignment horizontal="center" vertical="center" wrapText="true"/>
    </xf>
    <xf numFmtId="181" fontId="0" fillId="0" borderId="4" xfId="0" applyNumberFormat="true" applyBorder="true" applyAlignment="true">
      <alignment horizontal="center" vertical="center" wrapText="true"/>
    </xf>
    <xf numFmtId="181" fontId="0" fillId="0" borderId="3" xfId="0" applyNumberFormat="true" applyBorder="true" applyAlignment="true">
      <alignment horizontal="center" vertical="center" wrapText="true"/>
    </xf>
    <xf numFmtId="194" fontId="1" fillId="0" borderId="0" xfId="0" applyNumberFormat="true" applyFont="true" applyAlignment="true">
      <alignment horizontal="right" vertical="top"/>
    </xf>
    <xf numFmtId="177" fontId="1" fillId="0" borderId="2" xfId="0" applyNumberFormat="true" applyFont="true" applyBorder="true" applyAlignment="true">
      <alignment vertical="center"/>
    </xf>
    <xf numFmtId="194" fontId="0" fillId="0" borderId="1" xfId="0" applyNumberFormat="true" applyBorder="true" applyAlignment="true">
      <alignment vertical="center" wrapText="true"/>
    </xf>
    <xf numFmtId="177" fontId="0" fillId="0" borderId="1" xfId="0" applyNumberFormat="true" applyBorder="true" applyAlignment="true">
      <alignment vertical="center" wrapText="true"/>
    </xf>
    <xf numFmtId="0" fontId="3" fillId="0" borderId="4" xfId="0" applyFont="true" applyBorder="true" applyAlignment="true">
      <alignment vertical="center"/>
    </xf>
    <xf numFmtId="0" fontId="3" fillId="0" borderId="4" xfId="0" applyFont="true" applyBorder="true" applyAlignment="true">
      <alignment horizontal="left" vertical="center"/>
    </xf>
  </cellXfs>
  <cellStyles count="840">
    <cellStyle name="常规" xfId="0" builtinId="0"/>
    <cellStyle name="强调 3" xfId="1"/>
    <cellStyle name="差_人员工资和公用经费2_财力性转移支付2010年预算参考数" xfId="2"/>
    <cellStyle name="强调 2" xfId="3"/>
    <cellStyle name="货币 2" xfId="4"/>
    <cellStyle name="好_城建部门" xfId="5"/>
    <cellStyle name="强调 1" xfId="6"/>
    <cellStyle name="千位分隔[0] 3" xfId="7"/>
    <cellStyle name="好_县区合并测算20080423(按照各省比重）_县市旗测算-新科目（含人口规模效应）" xfId="8"/>
    <cellStyle name="千位分隔 5" xfId="9"/>
    <cellStyle name="千位分隔 3" xfId="10"/>
    <cellStyle name="千分位[0]_ 白土" xfId="11"/>
    <cellStyle name="烹拳_ +Foil &amp; -FOIL &amp; PAPER" xfId="12"/>
    <cellStyle name="差_汇总表4_财力性转移支付2010年预算参考数" xfId="13"/>
    <cellStyle name="烹拳 [0]_ +Foil &amp; -FOIL &amp; PAPER" xfId="14"/>
    <cellStyle name="霓付_ +Foil &amp; -FOIL &amp; PAPER" xfId="15"/>
    <cellStyle name="好_2006年33甘肃" xfId="16"/>
    <cellStyle name="好_11大理" xfId="17"/>
    <cellStyle name="差_县区合并测算20080421_不含人员经费系数_财力性转移支付2010年预算参考数" xfId="18"/>
    <cellStyle name="差_缺口县区测算(财政部标准)_财力性转移支付2010年预算参考数" xfId="19"/>
    <cellStyle name="好_2006年全省财力计算表（中央、决算）" xfId="20"/>
    <cellStyle name="差_教育(按照总人口测算）—20080416" xfId="21"/>
    <cellStyle name="差_农林水和城市维护标准支出20080505－县区合计" xfId="22"/>
    <cellStyle name="60% - Accent3" xfId="23"/>
    <cellStyle name="Accent2_2006年33甘肃" xfId="24"/>
    <cellStyle name="Fixed" xfId="25"/>
    <cellStyle name="差_汇总表_财力性转移支付2010年预算参考数" xfId="26"/>
    <cellStyle name="差_行政公检法测算_不含人员经费系数" xfId="27"/>
    <cellStyle name="百分比 5" xfId="28"/>
    <cellStyle name="40% - 强调文字颜色 6 2" xfId="29"/>
    <cellStyle name="常规 3" xfId="30"/>
    <cellStyle name="强调文字颜色 2" xfId="31" builtinId="33"/>
    <cellStyle name="常规 7" xfId="32"/>
    <cellStyle name="强调文字颜色 6" xfId="33" builtinId="49"/>
    <cellStyle name="好_县市旗测算-新科目（20080626）_民生政策最低支出需求" xfId="34"/>
    <cellStyle name="差_市辖区测算20080510_不含人员经费系数_财力性转移支付2010年预算参考数" xfId="35"/>
    <cellStyle name="好_2007年一般预算支出剔除" xfId="36"/>
    <cellStyle name="差_2" xfId="37"/>
    <cellStyle name="好_05潍坊" xfId="38"/>
    <cellStyle name="40% - 强调文字颜色 2" xfId="39" builtinId="35"/>
    <cellStyle name="好_其他部门(按照总人口测算）—20080416_县市旗测算-新科目（含人口规模效应）" xfId="40"/>
    <cellStyle name="差_卫生(按照总人口测算）—20080416_财力性转移支付2010年预算参考数" xfId="41"/>
    <cellStyle name="Accent2 - 20%" xfId="42"/>
    <cellStyle name="差_成本差异系数" xfId="43"/>
    <cellStyle name="差_2008年支出调整_财力性转移支付2010年预算参考数" xfId="44"/>
    <cellStyle name="差_Book1_财力性转移支付2010年预算参考数" xfId="45"/>
    <cellStyle name="差_2006年30云南" xfId="46"/>
    <cellStyle name="好_2008年一般预算支出预计" xfId="47"/>
    <cellStyle name="好_成本差异系数_财力性转移支付2010年预算参考数" xfId="48"/>
    <cellStyle name="差_青海 缺口县区测算(地方填报)" xfId="49"/>
    <cellStyle name="20% - 强调文字颜色 2" xfId="50" builtinId="34"/>
    <cellStyle name="好_市辖区测算20080510_民生政策最低支出需求" xfId="51"/>
    <cellStyle name="20% - Accent1" xfId="52"/>
    <cellStyle name="Date" xfId="53"/>
    <cellStyle name="20% - Accent6" xfId="54"/>
    <cellStyle name="差_县市旗测算-新科目（20080626）_不含人员经费系数_财力性转移支付2010年预算参考数" xfId="55"/>
    <cellStyle name="差_2_财力性转移支付2010年预算参考数" xfId="56"/>
    <cellStyle name="超级链接" xfId="57"/>
    <cellStyle name="20% - 强调文字颜色 2 2" xfId="58"/>
    <cellStyle name="差_县区合并测算20080423(按照各省比重）_民生政策最低支出需求_财力性转移支付2010年预算参考数" xfId="59"/>
    <cellStyle name="差_总人口_财力性转移支付2010年预算参考数" xfId="60"/>
    <cellStyle name="差_核定人数下发表_财力性转移支付2010年预算参考数" xfId="61"/>
    <cellStyle name="60% - 强调文字颜色 4" xfId="62" builtinId="44"/>
    <cellStyle name="好_同德_财力性转移支付2010年预算参考数" xfId="63"/>
    <cellStyle name="Bad" xfId="64"/>
    <cellStyle name="好_县区合并测算20080423(按照各省比重）_不含人员经费系数_财力性转移支付2010年预算参考数" xfId="65"/>
    <cellStyle name="好_22湖南" xfId="66"/>
    <cellStyle name="40% - Accent4" xfId="67"/>
    <cellStyle name="差_其他部门(按照总人口测算）—20080416_县市旗测算-新科目（含人口规模效应）" xfId="68"/>
    <cellStyle name="Grey" xfId="69"/>
    <cellStyle name="Accent6 - 60%" xfId="70"/>
    <cellStyle name="差_民生政策最低支出需求" xfId="71"/>
    <cellStyle name="20% - Accent2" xfId="72"/>
    <cellStyle name="Accent1 - 40%" xfId="73"/>
    <cellStyle name="好_财政供养人员" xfId="74"/>
    <cellStyle name="差_11大理" xfId="75"/>
    <cellStyle name="常规 24" xfId="76"/>
    <cellStyle name="常规 19" xfId="77"/>
    <cellStyle name="Calculation" xfId="78"/>
    <cellStyle name="好_行政公检法测算_民生政策最低支出需求" xfId="79"/>
    <cellStyle name="好_农林水和城市维护标准支出20080505－县区合计_县市旗测算-新科目（含人口规模效应）_财力性转移支付2010年预算参考数" xfId="80"/>
    <cellStyle name="Accent3 - 20%" xfId="81"/>
    <cellStyle name="comma zerodec" xfId="82"/>
    <cellStyle name="40% - Accent3" xfId="83"/>
    <cellStyle name="Title" xfId="84"/>
    <cellStyle name="60% - 强调文字颜色 1 2" xfId="85"/>
    <cellStyle name="差_平邑_财力性转移支付2010年预算参考数" xfId="86"/>
    <cellStyle name="差_市辖区测算-新科目（20080626）_民生政策最低支出需求_财力性转移支付2010年预算参考数" xfId="87"/>
    <cellStyle name="差_行政(燃修费)_不含人员经费系数" xfId="88"/>
    <cellStyle name="差_1110洱源县" xfId="89"/>
    <cellStyle name="差_03昭通" xfId="90"/>
    <cellStyle name="差_行政(燃修费)_财力性转移支付2010年预算参考数" xfId="91"/>
    <cellStyle name="Currency1" xfId="92"/>
    <cellStyle name="60% - 强调文字颜色 6 2" xfId="93"/>
    <cellStyle name="好_行政（人员）_县市旗测算-新科目（含人口规模效应）" xfId="94"/>
    <cellStyle name="差_缺口县区测算(按核定人数)_财力性转移支付2010年预算参考数" xfId="95"/>
    <cellStyle name="差_2006年27重庆_财力性转移支付2010年预算参考数" xfId="96"/>
    <cellStyle name="好_2008年预计支出与2007年对比" xfId="97"/>
    <cellStyle name="标题 1 2" xfId="98"/>
    <cellStyle name="Accent1 - 60%" xfId="99"/>
    <cellStyle name="40% - 强调文字颜色 4 2" xfId="100"/>
    <cellStyle name="Accent4" xfId="101"/>
    <cellStyle name="差_县市旗测算20080508_民生政策最低支出需求" xfId="102"/>
    <cellStyle name="输出 2" xfId="103"/>
    <cellStyle name="差_县区合并测算20080423(按照各省比重）" xfId="104"/>
    <cellStyle name="Accent2" xfId="105"/>
    <cellStyle name="差_分析缺口率_财力性转移支付2010年预算参考数" xfId="106"/>
    <cellStyle name="好_平邑_财力性转移支付2010年预算参考数" xfId="107"/>
    <cellStyle name="差_财政供养人员_财力性转移支付2010年预算参考数" xfId="108"/>
    <cellStyle name="差_测算结果_财力性转移支付2010年预算参考数" xfId="109"/>
    <cellStyle name="标题 5" xfId="110"/>
    <cellStyle name="好_Book2_财力性转移支付2010年预算参考数" xfId="111"/>
    <cellStyle name="Currency_1995" xfId="112"/>
    <cellStyle name="好_市辖区测算20080510_县市旗测算-新科目（含人口规模效应）" xfId="113"/>
    <cellStyle name="60% - 强调文字颜色 3 2" xfId="114"/>
    <cellStyle name="适中 2" xfId="115"/>
    <cellStyle name="差_11大理_财力性转移支付2010年预算参考数" xfId="116"/>
    <cellStyle name="20% - Accent3" xfId="117"/>
    <cellStyle name="差_缺口县区测算_财力性转移支付2010年预算参考数" xfId="118"/>
    <cellStyle name="常规 6" xfId="119"/>
    <cellStyle name="表标题" xfId="120"/>
    <cellStyle name="千位分隔[0]" xfId="121" builtinId="6"/>
    <cellStyle name="强调文字颜色 5" xfId="122" builtinId="45"/>
    <cellStyle name="好_附表" xfId="123"/>
    <cellStyle name="差_2006年28四川" xfId="124"/>
    <cellStyle name="好_2006年水利统计指标统计表_财力性转移支付2010年预算参考数" xfId="125"/>
    <cellStyle name="40% - Accent5" xfId="126"/>
    <cellStyle name="差_其他部门(按照总人口测算）—20080416_县市旗测算-新科目（含人口规模效应）_财力性转移支付2010年预算参考数" xfId="127"/>
    <cellStyle name="好_核定人数对比" xfId="128"/>
    <cellStyle name="差_2006年28四川_财力性转移支付2010年预算参考数" xfId="129"/>
    <cellStyle name="差_缺口县区测算" xfId="130"/>
    <cellStyle name="20% - 强调文字颜色 3 2" xfId="131"/>
    <cellStyle name="好_县市旗测算-新科目（20080627）_财力性转移支付2010年预算参考数" xfId="132"/>
    <cellStyle name="常规 5" xfId="133"/>
    <cellStyle name="20% - 强调文字颜色 6 2" xfId="134"/>
    <cellStyle name="强调文字颜色 4" xfId="135" builtinId="41"/>
    <cellStyle name="差_Book2" xfId="136"/>
    <cellStyle name="差_附表_财力性转移支付2010年预算参考数" xfId="137"/>
    <cellStyle name="差_34青海_1" xfId="138"/>
    <cellStyle name="40% - 强调文字颜色 2 2" xfId="139"/>
    <cellStyle name="好_平邑" xfId="140"/>
    <cellStyle name="标题 2 2" xfId="141"/>
    <cellStyle name="好_县市旗测算-新科目（20080627）_民生政策最低支出需求" xfId="142"/>
    <cellStyle name="标题 3 2" xfId="143"/>
    <cellStyle name="Header1" xfId="144"/>
    <cellStyle name="40% - 强调文字颜色 3 2" xfId="145"/>
    <cellStyle name="40% - 强调文字颜色 5 2" xfId="146"/>
    <cellStyle name="差_530629_2006年县级财政报表附表" xfId="147"/>
    <cellStyle name="20% - Accent4" xfId="148"/>
    <cellStyle name="差_2006年水利统计指标统计表" xfId="149"/>
    <cellStyle name="差_卫生(按照总人口测算）—20080416" xfId="150"/>
    <cellStyle name="差_行政（人员）_财力性转移支付2010年预算参考数" xfId="151"/>
    <cellStyle name="差_河南 缺口县区测算(地方填报)" xfId="152"/>
    <cellStyle name="常规 2 10" xfId="153"/>
    <cellStyle name="常规 14" xfId="154"/>
    <cellStyle name="差_2008计算资料（8月5）" xfId="155"/>
    <cellStyle name="好_28四川_财力性转移支付2010年预算参考数" xfId="156"/>
    <cellStyle name="_ET_STYLE_NoName_00_" xfId="157"/>
    <cellStyle name="差_07临沂" xfId="158"/>
    <cellStyle name="好_文体广播事业(按照总人口测算）—20080416_不含人员经费系数" xfId="159"/>
    <cellStyle name="差_33甘肃" xfId="160"/>
    <cellStyle name="未定义" xfId="161"/>
    <cellStyle name="好_核定人数对比_财力性转移支付2010年预算参考数" xfId="162"/>
    <cellStyle name="Norma,_laroux_4_营业在建 (2)_E21" xfId="163"/>
    <cellStyle name="差_文体广播事业(按照总人口测算）—20080416_县市旗测算-新科目（含人口规模效应）" xfId="164"/>
    <cellStyle name="Check Cell" xfId="165"/>
    <cellStyle name="Percent_laroux" xfId="166"/>
    <cellStyle name="好_县市旗测算-新科目（20080627）" xfId="167"/>
    <cellStyle name="RowLevel_0" xfId="168"/>
    <cellStyle name="Comma_1995" xfId="169"/>
    <cellStyle name="好_云南省2008年转移支付测算——州市本级考核部分及政策性测算" xfId="170"/>
    <cellStyle name="输入 2" xfId="171"/>
    <cellStyle name="差_市辖区测算-新科目（20080626）_财力性转移支付2010年预算参考数" xfId="172"/>
    <cellStyle name="差_其他部门(按照总人口测算）—20080416_民生政策最低支出需求_财力性转移支付2010年预算参考数" xfId="173"/>
    <cellStyle name="常规 21" xfId="174"/>
    <cellStyle name="常规 16" xfId="175"/>
    <cellStyle name="Accent1_2006年33甘肃" xfId="176"/>
    <cellStyle name="Accent2 - 60%" xfId="177"/>
    <cellStyle name="好_分县成本差异系数_财力性转移支付2010年预算参考数" xfId="178"/>
    <cellStyle name="差_2007年收支情况及2008年收支预计表(汇总表)" xfId="179"/>
    <cellStyle name="差_卫生部门_财力性转移支付2010年预算参考数" xfId="180"/>
    <cellStyle name="差_28四川" xfId="181"/>
    <cellStyle name="差_河南 缺口县区测算(地方填报白)_财力性转移支付2010年预算参考数" xfId="182"/>
    <cellStyle name="差_县区合并测算20080421_县市旗测算-新科目（含人口规模效应）_财力性转移支付2010年预算参考数" xfId="183"/>
    <cellStyle name="千位分隔[0] 4" xfId="184"/>
    <cellStyle name="差_安徽 缺口县区测算(地方填报)1" xfId="185"/>
    <cellStyle name="差_2007年一般预算支出剔除_财力性转移支付2010年预算参考数" xfId="186"/>
    <cellStyle name="差_2007一般预算支出口径剔除表" xfId="187"/>
    <cellStyle name="差_2007一般预算支出口径剔除表_财力性转移支付2010年预算参考数" xfId="188"/>
    <cellStyle name="差_县区合并测算20080421_民生政策最低支出需求" xfId="189"/>
    <cellStyle name="差_农林水和城市维护标准支出20080505－县区合计_县市旗测算-新科目（含人口规模效应）" xfId="190"/>
    <cellStyle name="差_人员工资和公用经费3_财力性转移支付2010年预算参考数" xfId="191"/>
    <cellStyle name="差_卫生(按照总人口测算）—20080416_民生政策最低支出需求" xfId="192"/>
    <cellStyle name="差" xfId="193" builtinId="27"/>
    <cellStyle name="60% - 强调文字颜色 5" xfId="194" builtinId="48"/>
    <cellStyle name="差_市辖区测算-新科目（20080626）" xfId="195"/>
    <cellStyle name="差_汇总表" xfId="196"/>
    <cellStyle name="好_县区合并测算20080423(按照各省比重）_县市旗测算-新科目（含人口规模效应）_财力性转移支付2010年预算参考数" xfId="197"/>
    <cellStyle name="好_县区合并测算20080421_不含人员经费系数_财力性转移支付2010年预算参考数" xfId="198"/>
    <cellStyle name="差 2" xfId="199"/>
    <cellStyle name="差_危改资金测算" xfId="200"/>
    <cellStyle name="差_人员工资和公用经费_财力性转移支付2010年预算参考数" xfId="201"/>
    <cellStyle name="差_农林水和城市维护标准支出20080505－县区合计_县市旗测算-新科目（含人口规模效应）_财力性转移支付2010年预算参考数" xfId="202"/>
    <cellStyle name="差_分析缺口率" xfId="203"/>
    <cellStyle name="分级显示行_1_13区汇总" xfId="204"/>
    <cellStyle name="差_附表" xfId="205"/>
    <cellStyle name="好_缺口县区测算(财政部标准)" xfId="206"/>
    <cellStyle name="差_分县成本差异系数_财力性转移支付2010年预算参考数" xfId="207"/>
    <cellStyle name="差_文体广播事业(按照总人口测算）—20080416" xfId="208"/>
    <cellStyle name="差_成本差异系数_财力性转移支付2010年预算参考数" xfId="209"/>
    <cellStyle name="差_县区合并测算20080423(按照各省比重）_民生政策最低支出需求" xfId="210"/>
    <cellStyle name="好_行政（人员）_民生政策最低支出需求_财力性转移支付2010年预算参考数" xfId="211"/>
    <cellStyle name="差_云南 缺口县区测算(地方填报)" xfId="212"/>
    <cellStyle name="差_县区合并测算20080423(按照各省比重）_县市旗测算-新科目（含人口规模效应）_财力性转移支付2010年预算参考数" xfId="213"/>
    <cellStyle name="差_M01-2(州市补助收入)" xfId="214"/>
    <cellStyle name="差_测算结果汇总_财力性转移支付2010年预算参考数" xfId="215"/>
    <cellStyle name="통화 [0]_BOILER-CO1" xfId="216"/>
    <cellStyle name="?鹎%U龡&amp;H齲_x0001_C铣_x0014__x0007__x0001__x0001_" xfId="217"/>
    <cellStyle name="好_行政公检法测算_县市旗测算-新科目（含人口规模效应）" xfId="218"/>
    <cellStyle name="差_数据--基础数据--预算组--2015年人代会预算部分--2015.01.20--人代会前第6稿--按姚局意见改--调市级项级明细_区县政府预算公开整改--表" xfId="219"/>
    <cellStyle name="差_市辖区测算20080510_县市旗测算-新科目（含人口规模效应）" xfId="220"/>
    <cellStyle name="好_1" xfId="221"/>
    <cellStyle name="样式 1" xfId="222"/>
    <cellStyle name="콤마_BOILER-CO1" xfId="223"/>
    <cellStyle name="强调文字颜色 1" xfId="224" builtinId="29"/>
    <cellStyle name="好_市辖区测算-新科目（20080626）" xfId="225"/>
    <cellStyle name="差_2008年预计支出与2007年对比" xfId="226"/>
    <cellStyle name="표준_0N-HANDLING " xfId="227"/>
    <cellStyle name="好_市辖区测算20080510_县市旗测算-新科目（含人口规模效应）_财力性转移支付2010年预算参考数" xfId="228"/>
    <cellStyle name="差_核定人数对比" xfId="229"/>
    <cellStyle name="差_行政（人员）_县市旗测算-新科目（含人口规模效应）_财力性转移支付2010年预算参考数" xfId="230"/>
    <cellStyle name="强调文字颜色 3 2" xfId="231"/>
    <cellStyle name="好_核定人数下发表" xfId="232"/>
    <cellStyle name="20% - 强调文字颜色 6" xfId="233" builtinId="50"/>
    <cellStyle name="差_云南 缺口县区测算(地方填报)_财力性转移支付2010年预算参考数" xfId="234"/>
    <cellStyle name="差_其他部门(按照总人口测算）—20080416_不含人员经费系数_财力性转移支付2010年预算参考数" xfId="235"/>
    <cellStyle name="好_农林水和城市维护标准支出20080505－县区合计_县市旗测算-新科目（含人口规模效应）" xfId="236"/>
    <cellStyle name="差_28四川_财力性转移支付2010年预算参考数" xfId="237"/>
    <cellStyle name="差_县市旗测算-新科目（20080627）_县市旗测算-新科目（含人口规模效应）" xfId="238"/>
    <cellStyle name="差_第一部分：综合全" xfId="239"/>
    <cellStyle name="差_教育(按照总人口测算）—20080416_财力性转移支付2010年预算参考数" xfId="240"/>
    <cellStyle name="好_县区合并测算20080421_县市旗测算-新科目（含人口规模效应）" xfId="241"/>
    <cellStyle name="好_卫生(按照总人口测算）—20080416" xfId="242"/>
    <cellStyle name="检查单元格" xfId="243" builtinId="23"/>
    <cellStyle name="差_20河南_财力性转移支付2010年预算参考数" xfId="244"/>
    <cellStyle name="差_市辖区测算20080510" xfId="245"/>
    <cellStyle name="好_附表_财力性转移支付2010年预算参考数" xfId="246"/>
    <cellStyle name="差_县市旗测算-新科目（20080626）_县市旗测算-新科目（含人口规模效应）" xfId="247"/>
    <cellStyle name="标题 1" xfId="248" builtinId="16"/>
    <cellStyle name="40% - 强调文字颜色 1" xfId="249" builtinId="31"/>
    <cellStyle name="통화_BOILER-CO1" xfId="250"/>
    <cellStyle name="20% - 强调文字颜色 5" xfId="251" builtinId="46"/>
    <cellStyle name="归盒啦_95" xfId="252"/>
    <cellStyle name="20% - 强调文字颜色 4 2" xfId="253"/>
    <cellStyle name="小数" xfId="254"/>
    <cellStyle name="差_不含人员经费系数" xfId="255"/>
    <cellStyle name="Input" xfId="256"/>
    <cellStyle name="60% - 强调文字颜色 6" xfId="257" builtinId="52"/>
    <cellStyle name="好_县市旗测算20080508_不含人员经费系数_财力性转移支付2010年预算参考数" xfId="258"/>
    <cellStyle name="差_文体广播部门" xfId="259"/>
    <cellStyle name="差_山东省民生支出标准_财力性转移支付2010年预算参考数" xfId="260"/>
    <cellStyle name="好_人员工资和公用经费2_财力性转移支付2010年预算参考数" xfId="261"/>
    <cellStyle name="差_行政公检法测算_县市旗测算-新科目（含人口规模效应）" xfId="262"/>
    <cellStyle name="60% - 强调文字颜色 4 2" xfId="263"/>
    <cellStyle name="差_县市旗测算20080508_不含人员经费系数_财力性转移支付2010年预算参考数" xfId="264"/>
    <cellStyle name="好_2007年收支情况及2008年收支预计表(汇总表)" xfId="265"/>
    <cellStyle name="差_河南 缺口县区测算(地方填报白)" xfId="266"/>
    <cellStyle name="好_2006年27重庆_财力性转移支付2010年预算参考数" xfId="267"/>
    <cellStyle name="差_教育(按照总人口测算）—20080416_不含人员经费系数" xfId="268"/>
    <cellStyle name="40% - 强调文字颜色 5" xfId="269" builtinId="47"/>
    <cellStyle name="好_2008年全省汇总收支计算表" xfId="270"/>
    <cellStyle name="差_缺口县区测算(财政部标准)" xfId="271"/>
    <cellStyle name="标题 3" xfId="272" builtinId="18"/>
    <cellStyle name="40% - 强调文字颜色 3" xfId="273" builtinId="39"/>
    <cellStyle name="差_2016人代会附表（2015-9-11）（姚局）-财经委" xfId="274"/>
    <cellStyle name="ColLevel_0" xfId="275"/>
    <cellStyle name="差_社保处下达区县2015年指标（第二批）" xfId="276"/>
    <cellStyle name="差_县区合并测算20080421_县市旗测算-新科目（含人口规模效应）" xfId="277"/>
    <cellStyle name="好_县区合并测算20080423(按照各省比重）_民生政策最低支出需求_财力性转移支付2010年预算参考数" xfId="278"/>
    <cellStyle name="差_人员工资和公用经费2" xfId="279"/>
    <cellStyle name="差_文体广播事业(按照总人口测算）—20080416_县市旗测算-新科目（含人口规模效应）_财力性转移支付2010年预算参考数" xfId="280"/>
    <cellStyle name="差_2007年收支情况及2008年收支预计表(汇总表)_财力性转移支付2010年预算参考数" xfId="281"/>
    <cellStyle name="差_县市旗测算20080508_财力性转移支付2010年预算参考数" xfId="282"/>
    <cellStyle name="差_县区合并测算20080423(按照各省比重）_财力性转移支付2010年预算参考数" xfId="283"/>
    <cellStyle name="警告文本" xfId="284" builtinId="11"/>
    <cellStyle name="差_教育(按照总人口测算）—20080416_不含人员经费系数_财力性转移支付2010年预算参考数" xfId="285"/>
    <cellStyle name="no dec" xfId="286"/>
    <cellStyle name="计算" xfId="287" builtinId="22"/>
    <cellStyle name="差_成本差异系数（含人口规模）" xfId="288"/>
    <cellStyle name="Accent4 - 20%" xfId="289"/>
    <cellStyle name="差_核定人数下发表" xfId="290"/>
    <cellStyle name="差_文体广播事业(按照总人口测算）—20080416_财力性转移支付2010年预算参考数" xfId="291"/>
    <cellStyle name="千位分隔" xfId="292" builtinId="3"/>
    <cellStyle name="差_530623_2006年县级财政报表附表" xfId="293"/>
    <cellStyle name="标题" xfId="294" builtinId="15"/>
    <cellStyle name="콤마 [0]_BOILER-CO1" xfId="295"/>
    <cellStyle name="差_县市旗测算20080508_不含人员经费系数" xfId="296"/>
    <cellStyle name="已访问的超链接" xfId="297" builtinId="9"/>
    <cellStyle name="差_14安徽" xfId="298"/>
    <cellStyle name="40% - 强调文字颜色 4" xfId="299" builtinId="43"/>
    <cellStyle name="标题 4" xfId="300" builtinId="19"/>
    <cellStyle name="差_缺口县区测算(按核定人数)" xfId="301"/>
    <cellStyle name="差_缺口县区测算(按2007支出增长25%测算)_财力性转移支付2010年预算参考数" xfId="302"/>
    <cellStyle name="60% - 强调文字颜色 2 2" xfId="303"/>
    <cellStyle name="差_2016年科目0114" xfId="304"/>
    <cellStyle name="差_农林水和城市维护标准支出20080505－县区合计_财力性转移支付2010年预算参考数" xfId="305"/>
    <cellStyle name="链接单元格" xfId="306" builtinId="24"/>
    <cellStyle name="差_文体广播事业(按照总人口测算）—20080416_民生政策最低支出需求" xfId="307"/>
    <cellStyle name="差_测算结果汇总" xfId="308"/>
    <cellStyle name="注释" xfId="309" builtinId="10"/>
    <cellStyle name="60% - 强调文字颜色 3" xfId="310" builtinId="40"/>
    <cellStyle name="HEADING1" xfId="311"/>
    <cellStyle name="汇总" xfId="312" builtinId="25"/>
    <cellStyle name="差_缺口县区测算(按2007支出增长25%测算)" xfId="313"/>
    <cellStyle name="常规 2 3 2" xfId="314"/>
    <cellStyle name="差_分县成本差异系数_民生政策最低支出需求" xfId="315"/>
    <cellStyle name="差_卫生(按照总人口测算）—20080416_不含人员经费系数" xfId="316"/>
    <cellStyle name="差_缺口县区测算（11.13）_财力性转移支付2010年预算参考数" xfId="317"/>
    <cellStyle name="Total" xfId="318"/>
    <cellStyle name="差_文体广播事业(按照总人口测算）—20080416_不含人员经费系数" xfId="319"/>
    <cellStyle name="好_县市旗测算-新科目（20080627）_县市旗测算-新科目（含人口规模效应）" xfId="320"/>
    <cellStyle name="Accent3 - 60%" xfId="321"/>
    <cellStyle name="差_行政（人员）_不含人员经费系数_财力性转移支付2010年预算参考数" xfId="322"/>
    <cellStyle name="差_河南 缺口县区测算(地方填报)_财力性转移支付2010年预算参考数" xfId="323"/>
    <cellStyle name="差_县区合并测算20080421_不含人员经费系数" xfId="324"/>
    <cellStyle name="差_核定人数对比_财力性转移支付2010年预算参考数" xfId="325"/>
    <cellStyle name="好_其他部门(按照总人口测算）—20080416_民生政策最低支出需求" xfId="326"/>
    <cellStyle name="好_14安徽_财力性转移支付2010年预算参考数" xfId="327"/>
    <cellStyle name="40% - Accent2" xfId="328"/>
    <cellStyle name="差_云南省2008年转移支付测算——州市本级考核部分及政策性测算_财力性转移支付2010年预算参考数" xfId="329"/>
    <cellStyle name="好_汇总" xfId="330"/>
    <cellStyle name="千位分季_新建 Microsoft Excel 工作表" xfId="331"/>
    <cellStyle name="千位_(人代会用)" xfId="332"/>
    <cellStyle name="差_人员工资和公用经费3" xfId="333"/>
    <cellStyle name="超链接" xfId="334" builtinId="8"/>
    <cellStyle name="差_gdp" xfId="335"/>
    <cellStyle name="强调文字颜色 6 2" xfId="336"/>
    <cellStyle name="常规 7 2" xfId="337"/>
    <cellStyle name="好_测算结果_财力性转移支付2010年预算参考数" xfId="338"/>
    <cellStyle name="差_27重庆_财力性转移支付2010年预算参考数" xfId="339"/>
    <cellStyle name="常规 4 2" xfId="340"/>
    <cellStyle name="好_农林水和城市维护标准支出20080505－县区合计" xfId="341"/>
    <cellStyle name="差_县区合并测算20080423(按照各省比重）_县市旗测算-新科目（含人口规模效应）" xfId="342"/>
    <cellStyle name="差_同德_财力性转移支付2010年预算参考数" xfId="343"/>
    <cellStyle name="差_卫生(按照总人口测算）—20080416_县市旗测算-新科目（含人口规模效应）" xfId="344"/>
    <cellStyle name="差_县区合并测算20080421_民生政策最低支出需求_财力性转移支付2010年预算参考数" xfId="345"/>
    <cellStyle name="百分比" xfId="346" builtinId="5"/>
    <cellStyle name="好_县市旗测算20080508_民生政策最低支出需求_财力性转移支付2010年预算参考数" xfId="347"/>
    <cellStyle name="差_报表" xfId="348"/>
    <cellStyle name="差_09黑龙江" xfId="349"/>
    <cellStyle name="差_卫生(按照总人口测算）—20080416_不含人员经费系数_财力性转移支付2010年预算参考数" xfId="350"/>
    <cellStyle name="好_行政(燃修费)_不含人员经费系数" xfId="351"/>
    <cellStyle name="强调文字颜色 5 2" xfId="352"/>
    <cellStyle name="60% - Accent4" xfId="353"/>
    <cellStyle name="常规 6 2" xfId="354"/>
    <cellStyle name="解释性文本" xfId="355" builtinId="53"/>
    <cellStyle name="千位分隔[0] 2" xfId="356"/>
    <cellStyle name="差_市辖区测算20080510_财力性转移支付2010年预算参考数" xfId="357"/>
    <cellStyle name="Accent6 - 40%" xfId="358"/>
    <cellStyle name="差_行政(燃修费)_县市旗测算-新科目（含人口规模效应）" xfId="359"/>
    <cellStyle name="差_分县成本差异系数_不含人员经费系数_财力性转移支付2010年预算参考数" xfId="360"/>
    <cellStyle name="差_县市旗测算-新科目（20080626）_不含人员经费系数" xfId="361"/>
    <cellStyle name="差_34青海" xfId="362"/>
    <cellStyle name="差_县市旗测算-新科目（20080627）_民生政策最低支出需求" xfId="363"/>
    <cellStyle name="好_县市旗测算20080508_财力性转移支付2010年预算参考数" xfId="364"/>
    <cellStyle name="好_Book1_财力性转移支付2010年预算参考数" xfId="365"/>
    <cellStyle name="货币" xfId="366" builtinId="4"/>
    <cellStyle name="好_其他部门(按照总人口测算）—20080416_县市旗测算-新科目（含人口规模效应）_财力性转移支付2010年预算参考数" xfId="367"/>
    <cellStyle name="好_总人口" xfId="368"/>
    <cellStyle name="差_检验表" xfId="369"/>
    <cellStyle name="差_县市旗测算-新科目（20080626）" xfId="370"/>
    <cellStyle name="差_县市旗测算20080508" xfId="371"/>
    <cellStyle name="常规 4_2008年横排表0721" xfId="372"/>
    <cellStyle name="差_2007年一般预算支出剔除" xfId="373"/>
    <cellStyle name="20% - 强调文字颜色 3" xfId="374" builtinId="38"/>
    <cellStyle name="差_卫生(按照总人口测算）—20080416_民生政策最低支出需求_财力性转移支付2010年预算参考数" xfId="375"/>
    <cellStyle name="差_分县成本差异系数_不含人员经费系数" xfId="376"/>
    <cellStyle name="好_县市旗测算-新科目（20080627）_不含人员经费系数" xfId="377"/>
    <cellStyle name="差_县市旗测算-新科目（20080627）_不含人员经费系数" xfId="378"/>
    <cellStyle name="20% - 强调文字颜色 4" xfId="379" builtinId="42"/>
    <cellStyle name="差_2015年社会保险基金预算草案表样（报人大）" xfId="380"/>
    <cellStyle name="好_缺口县区测算（11.13）_财力性转移支付2010年预算参考数" xfId="381"/>
    <cellStyle name="差_缺口县区测算（11.13）" xfId="382"/>
    <cellStyle name="差_市辖区测算20080510_不含人员经费系数" xfId="383"/>
    <cellStyle name="差_其他部门(按照总人口测算）—20080416_财力性转移支付2010年预算参考数" xfId="384"/>
    <cellStyle name="差_县市旗测算-新科目（20080627）" xfId="385"/>
    <cellStyle name="差_30云南_1" xfId="386"/>
    <cellStyle name="差_其他部门(按照总人口测算）—20080416_不含人员经费系数" xfId="387"/>
    <cellStyle name="差_30云南_1_财力性转移支付2010年预算参考数" xfId="388"/>
    <cellStyle name="差_平邑" xfId="389"/>
    <cellStyle name="差_农林水和城市维护标准支出20080505－县区合计_民生政策最低支出需求_财力性转移支付2010年预算参考数" xfId="390"/>
    <cellStyle name="差_农林水和城市维护标准支出20080505－县区合计_不含人员经费系数" xfId="391"/>
    <cellStyle name="差_教育(按照总人口测算）—20080416_县市旗测算-新科目（含人口规模效应）" xfId="392"/>
    <cellStyle name="差_教育(按照总人口测算）—20080416_民生政策最低支出需求" xfId="393"/>
    <cellStyle name="强调文字颜色 4 2" xfId="394"/>
    <cellStyle name="常规 11_财力性转移支付2009年预算参考数" xfId="395"/>
    <cellStyle name="60% - 强调文字颜色 1" xfId="396" builtinId="32"/>
    <cellStyle name="好_文体广播事业(按照总人口测算）—20080416_县市旗测算-新科目（含人口规模效应）_财力性转移支付2010年预算参考数" xfId="397"/>
    <cellStyle name="差_成本差异系数（含人口规模）_财力性转移支付2010年预算参考数" xfId="398"/>
    <cellStyle name="20% - 强调文字颜色 5 2" xfId="399"/>
    <cellStyle name="差_县市旗测算20080508_县市旗测算-新科目（含人口规模效应）" xfId="400"/>
    <cellStyle name="差_05潍坊" xfId="401"/>
    <cellStyle name="Accent4 - 40%" xfId="402"/>
    <cellStyle name="Accent3_2006年33甘肃" xfId="403"/>
    <cellStyle name="差_其他部门(按照总人口测算）—20080416" xfId="404"/>
    <cellStyle name="好_2006年22湖南" xfId="405"/>
    <cellStyle name="普通_ 白土" xfId="406"/>
    <cellStyle name="Warning Text" xfId="407"/>
    <cellStyle name="适中" xfId="408" builtinId="28"/>
    <cellStyle name="差_汇总表4" xfId="409"/>
    <cellStyle name="差_检验表（调整后）" xfId="410"/>
    <cellStyle name="差_0502通海县" xfId="411"/>
    <cellStyle name="注释 2" xfId="412"/>
    <cellStyle name="差_汇总-县级财政报表附表" xfId="413"/>
    <cellStyle name="差_2008年全省汇总收支计算表" xfId="414"/>
    <cellStyle name="差_危改资金测算_财力性转移支付2010年预算参考数" xfId="415"/>
    <cellStyle name="差_市辖区测算-新科目（20080626）_不含人员经费系数" xfId="416"/>
    <cellStyle name="好_文体广播事业(按照总人口测算）—20080416_民生政策最低支出需求_财力性转移支付2010年预算参考数" xfId="417"/>
    <cellStyle name="数字" xfId="418"/>
    <cellStyle name="差_教育(按照总人口测算）—20080416_县市旗测算-新科目（含人口规模效应）_财力性转移支付2010年预算参考数" xfId="419"/>
    <cellStyle name="差_不含人员经费系数_财力性转移支付2010年预算参考数" xfId="420"/>
    <cellStyle name="差_县市旗测算-新科目（20080627）_不含人员经费系数_财力性转移支付2010年预算参考数" xfId="421"/>
    <cellStyle name="好_09黑龙江_财力性转移支付2010年预算参考数" xfId="422"/>
    <cellStyle name="差_汇总" xfId="423"/>
    <cellStyle name="差_Book1" xfId="424"/>
    <cellStyle name="好_财政供养人员_财力性转移支付2010年预算参考数" xfId="425"/>
    <cellStyle name="货币[0]" xfId="426" builtinId="7"/>
    <cellStyle name="Calc Currency (0)" xfId="427"/>
    <cellStyle name="60% - 强调文字颜色 5 2" xfId="428"/>
    <cellStyle name="Accent5" xfId="429"/>
    <cellStyle name="20% - 强调文字颜色 1 2" xfId="430"/>
    <cellStyle name="差_09黑龙江_财力性转移支付2010年预算参考数" xfId="431"/>
    <cellStyle name="60% - Accent6" xfId="432"/>
    <cellStyle name="好_市辖区测算-新科目（20080626）_不含人员经费系数" xfId="433"/>
    <cellStyle name="差_卫生(按照总人口测算）—20080416_县市旗测算-新科目（含人口规模效应）_财力性转移支付2010年预算参考数" xfId="434"/>
    <cellStyle name="常规 2" xfId="435"/>
    <cellStyle name="差_民生政策最低支出需求_财力性转移支付2010年预算参考数" xfId="436"/>
    <cellStyle name="Accent5 - 60%" xfId="437"/>
    <cellStyle name="差_山东省民生支出标准" xfId="438"/>
    <cellStyle name="Accent6" xfId="439"/>
    <cellStyle name="差_人员工资和公用经费" xfId="440"/>
    <cellStyle name="常规 15" xfId="441"/>
    <cellStyle name="常规 20" xfId="442"/>
    <cellStyle name="Accent6 - 20%" xfId="443"/>
    <cellStyle name="差_2006年34青海_财力性转移支付2010年预算参考数" xfId="444"/>
    <cellStyle name="差_分县成本差异系数_民生政策最低支出需求_财力性转移支付2010年预算参考数" xfId="445"/>
    <cellStyle name="好_530623_2006年县级财政报表附表" xfId="446"/>
    <cellStyle name="差_行政（人员）_县市旗测算-新科目（含人口规模效应）" xfId="447"/>
    <cellStyle name="差_教育(按照总人口测算）—20080416_民生政策最低支出需求_财力性转移支付2010年预算参考数" xfId="448"/>
    <cellStyle name="好_农林水和城市维护标准支出20080505－县区合计_不含人员经费系数_财力性转移支付2010年预算参考数" xfId="449"/>
    <cellStyle name="Header2" xfId="450"/>
    <cellStyle name="差_其他部门(按照总人口测算）—20080416_民生政策最低支出需求" xfId="451"/>
    <cellStyle name="差_20河南" xfId="452"/>
    <cellStyle name="差_县市旗测算-新科目（20080627）_财力性转移支付2010年预算参考数" xfId="453"/>
    <cellStyle name="差_2008年全省汇总收支计算表_财力性转移支付2010年预算参考数" xfId="454"/>
    <cellStyle name="好_缺口县区测算（11.13）" xfId="455"/>
    <cellStyle name="好_1_财力性转移支付2010年预算参考数" xfId="456"/>
    <cellStyle name="Accent1" xfId="457"/>
    <cellStyle name="差_2006年22湖南_财力性转移支付2010年预算参考数" xfId="458"/>
    <cellStyle name="Currency [0]" xfId="459"/>
    <cellStyle name="Dollar (zero dec)" xfId="460"/>
    <cellStyle name="Good" xfId="461"/>
    <cellStyle name="好_教育(按照总人口测算）—20080416_县市旗测算-新科目（含人口规模效应）" xfId="462"/>
    <cellStyle name="好_县市旗测算-新科目（20080626）_财力性转移支付2010年预算参考数" xfId="463"/>
    <cellStyle name="好_行政公检法测算_不含人员经费系数_财力性转移支付2010年预算参考数" xfId="464"/>
    <cellStyle name="差_14安徽_财力性转移支付2010年预算参考数" xfId="465"/>
    <cellStyle name="好_教育(按照总人口测算）—20080416" xfId="466"/>
    <cellStyle name="好_县市旗测算20080508" xfId="467"/>
    <cellStyle name="Heading 3" xfId="468"/>
    <cellStyle name="好_2006年27重庆" xfId="469"/>
    <cellStyle name="好_教育(按照总人口测算）—20080416_民生政策最低支出需求_财力性转移支付2010年预算参考数" xfId="470"/>
    <cellStyle name="Neutral" xfId="471"/>
    <cellStyle name="好_其他部门(按照总人口测算）—20080416_不含人员经费系数" xfId="472"/>
    <cellStyle name="好_2007一般预算支出口径剔除表" xfId="473"/>
    <cellStyle name="差_0605石屏县_财力性转移支付2010年预算参考数" xfId="474"/>
    <cellStyle name="好_33甘肃" xfId="475"/>
    <cellStyle name="Heading 4" xfId="476"/>
    <cellStyle name="好_县区合并测算20080421_民生政策最低支出需求" xfId="477"/>
    <cellStyle name="HEADING2" xfId="478"/>
    <cellStyle name="Accent6_2006年33甘肃" xfId="479"/>
    <cellStyle name="差_县市旗测算20080508_民生政策最低支出需求_财力性转移支付2010年预算参考数" xfId="480"/>
    <cellStyle name="Note" xfId="481"/>
    <cellStyle name="好_22湖南_财力性转移支付2010年预算参考数" xfId="482"/>
    <cellStyle name="好_分县成本差异系数_民生政策最低支出需求_财力性转移支付2010年预算参考数" xfId="483"/>
    <cellStyle name="Input [yellow]" xfId="484"/>
    <cellStyle name="差_农林水和城市维护标准支出20080505－县区合计_不含人员经费系数_财力性转移支付2010年预算参考数" xfId="485"/>
    <cellStyle name="差_2006年22湖南" xfId="486"/>
    <cellStyle name="好_分县成本差异系数_民生政策最低支出需求" xfId="487"/>
    <cellStyle name="Input_20121229 提供执行转移支付" xfId="488"/>
    <cellStyle name="差_财政供养人员" xfId="489"/>
    <cellStyle name="差_数据--基础数据--预算组--2015年人代会预算部分--2015.01.20--人代会前第6稿--按姚局意见改--调市级项级明细" xfId="490"/>
    <cellStyle name="差_2008年支出核定" xfId="491"/>
    <cellStyle name="Linked Cell" xfId="492"/>
    <cellStyle name="差_县区合并测算20080421" xfId="493"/>
    <cellStyle name="好_农林水和城市维护标准支出20080505－县区合计_民生政策最低支出需求" xfId="494"/>
    <cellStyle name="好_530629_2006年县级财政报表附表" xfId="495"/>
    <cellStyle name="Normal - Style1" xfId="496"/>
    <cellStyle name="差_1" xfId="497"/>
    <cellStyle name="好_农林水和城市维护标准支出20080505－县区合计_不含人员经费系数" xfId="498"/>
    <cellStyle name="差_34青海_1_财力性转移支付2010年预算参考数" xfId="499"/>
    <cellStyle name="差_1_财力性转移支付2010年预算参考数" xfId="500"/>
    <cellStyle name="Output" xfId="501"/>
    <cellStyle name="差_1110洱源县_财力性转移支付2010年预算参考数" xfId="502"/>
    <cellStyle name="差_农林水和城市维护标准支出20080505－县区合计_民生政策最低支出需求" xfId="503"/>
    <cellStyle name="差_县区合并测算20080423(按照各省比重）_不含人员经费系数_财力性转移支付2010年预算参考数" xfId="504"/>
    <cellStyle name="差_00省级(打印)" xfId="505"/>
    <cellStyle name="60% - Accent1" xfId="506"/>
    <cellStyle name="差_0605石屏县" xfId="507"/>
    <cellStyle name="差_行政公检法测算_不含人员经费系数_财力性转移支付2010年预算参考数" xfId="508"/>
    <cellStyle name="好_1110洱源县_财力性转移支付2010年预算参考数" xfId="509"/>
    <cellStyle name="Accent1 - 20%" xfId="510"/>
    <cellStyle name="差_12滨州" xfId="511"/>
    <cellStyle name="差_22湖南" xfId="512"/>
    <cellStyle name="强调文字颜色 3" xfId="513" builtinId="37"/>
    <cellStyle name="差_城建部门" xfId="514"/>
    <cellStyle name="常规 4" xfId="515"/>
    <cellStyle name="差_市辖区测算-新科目（20080626）_县市旗测算-新科目（含人口规模效应）" xfId="516"/>
    <cellStyle name="差_2006年27重庆" xfId="517"/>
    <cellStyle name="好_县市旗测算-新科目（20080627）_民生政策最低支出需求_财力性转移支付2010年预算参考数" xfId="518"/>
    <cellStyle name="差_县市旗测算-新科目（20080626）_民生政策最低支出需求" xfId="519"/>
    <cellStyle name="差_30云南" xfId="520"/>
    <cellStyle name="差_34青海_财力性转移支付2010年预算参考数" xfId="521"/>
    <cellStyle name="差_自行调整差异系数顺序" xfId="522"/>
    <cellStyle name="好_青海 缺口县区测算(地方填报)" xfId="523"/>
    <cellStyle name="差_县市旗测算-新科目（20080626）_县市旗测算-新科目（含人口规模效应）_财力性转移支付2010年预算参考数" xfId="524"/>
    <cellStyle name="好_市辖区测算-新科目（20080626）_民生政策最低支出需求_财力性转移支付2010年预算参考数" xfId="525"/>
    <cellStyle name="差_县市旗测算-新科目（20080627）_民生政策最低支出需求_财力性转移支付2010年预算参考数" xfId="526"/>
    <cellStyle name="百分比 4" xfId="527"/>
    <cellStyle name="差_县市旗测算-新科目（20080627）_县市旗测算-新科目（含人口规模效应）_财力性转移支付2010年预算参考数" xfId="528"/>
    <cellStyle name="常规 11" xfId="529"/>
    <cellStyle name="好_成本差异系数（含人口规模）_财力性转移支付2010年预算参考数" xfId="530"/>
    <cellStyle name="好_行政公检法测算" xfId="531"/>
    <cellStyle name="差_同德" xfId="532"/>
    <cellStyle name="Accent4 - 60%" xfId="533"/>
    <cellStyle name="差_2006年33甘肃" xfId="534"/>
    <cellStyle name="差_行政(燃修费)" xfId="535"/>
    <cellStyle name="差_行政(燃修费)_民生政策最低支出需求" xfId="536"/>
    <cellStyle name="差_行政(燃修费)_民生政策最低支出需求_财力性转移支付2010年预算参考数" xfId="537"/>
    <cellStyle name="差_行政(燃修费)_县市旗测算-新科目（含人口规模效应）_财力性转移支付2010年预算参考数" xfId="538"/>
    <cellStyle name="差_行政（人员）" xfId="539"/>
    <cellStyle name="差_行政（人员）_不含人员经费系数" xfId="540"/>
    <cellStyle name="差_行政（人员）_民生政策最低支出需求" xfId="541"/>
    <cellStyle name="差_丽江汇总" xfId="542"/>
    <cellStyle name="差_行政（人员）_民生政策最低支出需求_财力性转移支付2010年预算参考数" xfId="543"/>
    <cellStyle name="好_人员工资和公用经费_财力性转移支付2010年预算参考数" xfId="544"/>
    <cellStyle name="差_行政公检法测算" xfId="545"/>
    <cellStyle name="千位[0]_(人代会用)" xfId="546"/>
    <cellStyle name="好_20河南_财力性转移支付2010年预算参考数" xfId="547"/>
    <cellStyle name="差_行政公检法测算_财力性转移支付2010年预算参考数" xfId="548"/>
    <cellStyle name="常规 2 2" xfId="549"/>
    <cellStyle name="强调文字颜色 1 2" xfId="550"/>
    <cellStyle name="差_行政公检法测算_民生政策最低支出需求_财力性转移支付2010年预算参考数" xfId="551"/>
    <cellStyle name="标题 4 2" xfId="552"/>
    <cellStyle name="差_行政公检法测算_县市旗测算-新科目（含人口规模效应）_财力性转移支付2010年预算参考数" xfId="553"/>
    <cellStyle name="差_2006年水利统计指标统计表_财力性转移支付2010年预算参考数" xfId="554"/>
    <cellStyle name="差_第五部分(才淼、饶永宏）" xfId="555"/>
    <cellStyle name="差_一般预算支出口径剔除表" xfId="556"/>
    <cellStyle name="差_一般预算支出口径剔除表_财力性转移支付2010年预算参考数" xfId="557"/>
    <cellStyle name="40% - 强调文字颜色 6" xfId="558" builtinId="51"/>
    <cellStyle name="差_云南省2008年转移支付测算——州市本级考核部分及政策性测算" xfId="559"/>
    <cellStyle name="差_汇总表提前告知区县" xfId="560"/>
    <cellStyle name="差_重点民生支出需求测算表社保（农村低保）081112" xfId="561"/>
    <cellStyle name="差_自行调整差异系数顺序_财力性转移支付2010年预算参考数" xfId="562"/>
    <cellStyle name="差_安徽 缺口县区测算(地方填报)1_财力性转移支付2010年预算参考数" xfId="563"/>
    <cellStyle name="常规 11 2" xfId="564"/>
    <cellStyle name="差_总人口" xfId="565"/>
    <cellStyle name="常规 10" xfId="566"/>
    <cellStyle name="输出" xfId="567" builtinId="21"/>
    <cellStyle name="常规 12" xfId="568"/>
    <cellStyle name="常规 13" xfId="569"/>
    <cellStyle name="60% - Accent5" xfId="570"/>
    <cellStyle name="好_行政(燃修费)_县市旗测算-新科目（含人口规模效应）" xfId="571"/>
    <cellStyle name="常规 17" xfId="572"/>
    <cellStyle name="常规 22" xfId="573"/>
    <cellStyle name="常规 18" xfId="574"/>
    <cellStyle name="常规 23" xfId="575"/>
    <cellStyle name="差_市辖区测算-新科目（20080626）_不含人员经费系数_财力性转移支付2010年预算参考数" xfId="576"/>
    <cellStyle name="常规 2 2 2" xfId="577"/>
    <cellStyle name="常规 2 4" xfId="578"/>
    <cellStyle name="常规 2_004-2010年增消两税返还情况表" xfId="579"/>
    <cellStyle name="好_文体广播事业(按照总人口测算）—20080416_县市旗测算-新科目（含人口规模效应）" xfId="580"/>
    <cellStyle name="差_市辖区测算-新科目（20080626）_县市旗测算-新科目（含人口规模效应）_财力性转移支付2010年预算参考数" xfId="581"/>
    <cellStyle name="好_成本差异系数（含人口规模）" xfId="582"/>
    <cellStyle name="常规 26" xfId="583"/>
    <cellStyle name="常规 27" xfId="584"/>
    <cellStyle name="好_缺口县区测算(财政部标准)_财力性转移支付2010年预算参考数" xfId="585"/>
    <cellStyle name="常规 28" xfId="586"/>
    <cellStyle name="常规 3 2" xfId="587"/>
    <cellStyle name="好_市辖区测算20080510_不含人员经费系数" xfId="588"/>
    <cellStyle name="差_汇总_财力性转移支付2010年预算参考数" xfId="589"/>
    <cellStyle name="常规 8" xfId="590"/>
    <cellStyle name="20% - 强调文字颜色 1" xfId="591" builtinId="30"/>
    <cellStyle name="差_Book2_财力性转移支付2010年预算参考数" xfId="592"/>
    <cellStyle name="常规 9" xfId="593"/>
    <cellStyle name="好_汇总表" xfId="594"/>
    <cellStyle name="常规_附件 5 " xfId="595"/>
    <cellStyle name="好_行政(燃修费)_财力性转移支付2010年预算参考数" xfId="596"/>
    <cellStyle name="差_县市旗测算20080508_县市旗测算-新科目（含人口规模效应）_财力性转移支付2010年预算参考数" xfId="597"/>
    <cellStyle name="好 2" xfId="598"/>
    <cellStyle name="差_2006年34青海" xfId="599"/>
    <cellStyle name="好_00省级(打印)" xfId="600"/>
    <cellStyle name="好_03昭通" xfId="601"/>
    <cellStyle name="强调文字颜色 2 2" xfId="602"/>
    <cellStyle name="好_0502通海县" xfId="603"/>
    <cellStyle name="好_0605石屏县" xfId="604"/>
    <cellStyle name="好_1110洱源县" xfId="605"/>
    <cellStyle name="好_11大理_财力性转移支付2010年预算参考数" xfId="606"/>
    <cellStyle name="好_12滨州_财力性转移支付2010年预算参考数" xfId="607"/>
    <cellStyle name="40% - 强调文字颜色 1 2" xfId="608"/>
    <cellStyle name="好_14安徽" xfId="609"/>
    <cellStyle name="好_2" xfId="610"/>
    <cellStyle name="好_行政(燃修费)_民生政策最低支出需求_财力性转移支付2010年预算参考数" xfId="611"/>
    <cellStyle name="好_2_财力性转移支付2010年预算参考数" xfId="612"/>
    <cellStyle name="好_2006年22湖南_财力性转移支付2010年预算参考数" xfId="613"/>
    <cellStyle name="好_2006年28四川" xfId="614"/>
    <cellStyle name="好_2006年28四川_财力性转移支付2010年预算参考数" xfId="615"/>
    <cellStyle name="常规 25" xfId="616"/>
    <cellStyle name="千分位_ 白土" xfId="617"/>
    <cellStyle name="60% - Accent2" xfId="618"/>
    <cellStyle name="好_2006年30云南" xfId="619"/>
    <cellStyle name="好_2006年34青海" xfId="620"/>
    <cellStyle name="好_2006年34青海_财力性转移支付2010年预算参考数" xfId="621"/>
    <cellStyle name="好_07临沂" xfId="622"/>
    <cellStyle name="好_汇总表_财力性转移支付2010年预算参考数" xfId="623"/>
    <cellStyle name="好_行政(燃修费)_民生政策最低支出需求" xfId="624"/>
    <cellStyle name="好_2006年水利统计指标统计表" xfId="625"/>
    <cellStyle name="差_2008年支出调整" xfId="626"/>
    <cellStyle name="好_2007年收支情况及2008年收支预计表(汇总表)_财力性转移支付2010年预算参考数" xfId="627"/>
    <cellStyle name="好_2007一般预算支出口径剔除表_财力性转移支付2010年预算参考数" xfId="628"/>
    <cellStyle name="好_人员工资和公用经费3" xfId="629"/>
    <cellStyle name="好_2008计算资料（8月5）" xfId="630"/>
    <cellStyle name="好_2008年全省汇总收支计算表_财力性转移支付2010年预算参考数" xfId="631"/>
    <cellStyle name="好_2008年支出核定" xfId="632"/>
    <cellStyle name="好_2016年科目0114" xfId="633"/>
    <cellStyle name="好_2016人代会附表（2015-9-11）（姚局）-财经委" xfId="634"/>
    <cellStyle name="好_20河南" xfId="635"/>
    <cellStyle name="好_县区合并测算20080423(按照各省比重）_民生政策最低支出需求" xfId="636"/>
    <cellStyle name="Accent3" xfId="637"/>
    <cellStyle name="差_市辖区测算20080510_县市旗测算-新科目（含人口规模效应）_财力性转移支付2010年预算参考数" xfId="638"/>
    <cellStyle name="好_27重庆" xfId="639"/>
    <cellStyle name="好_市辖区测算-新科目（20080626）_县市旗测算-新科目（含人口规模效应）" xfId="640"/>
    <cellStyle name="好_27重庆_财力性转移支付2010年预算参考数" xfId="641"/>
    <cellStyle name="60% - 强调文字颜色 2" xfId="642" builtinId="36"/>
    <cellStyle name="好_28四川" xfId="643"/>
    <cellStyle name="差_县区合并测算20080421_财力性转移支付2010年预算参考数" xfId="644"/>
    <cellStyle name="好_30云南" xfId="645"/>
    <cellStyle name="好_30云南_1" xfId="646"/>
    <cellStyle name="差_县区合并测算20080423(按照各省比重）_不含人员经费系数" xfId="647"/>
    <cellStyle name="好_34青海" xfId="648"/>
    <cellStyle name="Comma [0]" xfId="649"/>
    <cellStyle name="好_34青海_1" xfId="650"/>
    <cellStyle name="好_34青海_1_财力性转移支付2010年预算参考数" xfId="651"/>
    <cellStyle name="好_文体广播事业(按照总人口测算）—20080416_民生政策最低支出需求" xfId="652"/>
    <cellStyle name="好_34青海_财力性转移支付2010年预算参考数" xfId="653"/>
    <cellStyle name="好_5334_2006年迪庆县级财政报表附表" xfId="654"/>
    <cellStyle name="好_汇总-县级财政报表附表" xfId="655"/>
    <cellStyle name="好_Book1" xfId="656"/>
    <cellStyle name="好_Book2" xfId="657"/>
    <cellStyle name="好_gdp" xfId="658"/>
    <cellStyle name="好_M01-2(州市补助收入)" xfId="659"/>
    <cellStyle name="好_安徽 缺口县区测算(地方填报)1" xfId="660"/>
    <cellStyle name="好_安徽 缺口县区测算(地方填报)1_财力性转移支付2010年预算参考数" xfId="661"/>
    <cellStyle name="Heading 2" xfId="662"/>
    <cellStyle name="好_报表" xfId="663"/>
    <cellStyle name="好_不含人员经费系数" xfId="664"/>
    <cellStyle name="好_同德" xfId="665"/>
    <cellStyle name="好_2007年一般预算支出剔除_财力性转移支付2010年预算参考数" xfId="666"/>
    <cellStyle name="好_行政（人员）" xfId="667"/>
    <cellStyle name="好_不含人员经费系数_财力性转移支付2010年预算参考数" xfId="668"/>
    <cellStyle name="好_测算结果" xfId="669"/>
    <cellStyle name="差_行政(燃修费)_不含人员经费系数_财力性转移支付2010年预算参考数" xfId="670"/>
    <cellStyle name="好_测算结果汇总" xfId="671"/>
    <cellStyle name="好_县区合并测算20080421_民生政策最低支出需求_财力性转移支付2010年预算参考数" xfId="672"/>
    <cellStyle name="好_行政（人员）_不含人员经费系数" xfId="673"/>
    <cellStyle name="差_测算结果" xfId="674"/>
    <cellStyle name="好_测算结果汇总_财力性转移支付2010年预算参考数" xfId="675"/>
    <cellStyle name="好" xfId="676" builtinId="26"/>
    <cellStyle name="差_2006年全省财力计算表（中央、决算）" xfId="677"/>
    <cellStyle name="好_成本差异系数" xfId="678"/>
    <cellStyle name="Accent2 - 40%" xfId="679"/>
    <cellStyle name="Percent [2]" xfId="680"/>
    <cellStyle name="好_第一部分：综合全" xfId="681"/>
    <cellStyle name="差_县市旗测算-新科目（20080626）_民生政策最低支出需求_财力性转移支付2010年预算参考数" xfId="682"/>
    <cellStyle name="好_分析缺口率" xfId="683"/>
    <cellStyle name="好_分析缺口率_财力性转移支付2010年预算参考数" xfId="684"/>
    <cellStyle name="好_分县成本差异系数" xfId="685"/>
    <cellStyle name="好_分县成本差异系数_不含人员经费系数" xfId="686"/>
    <cellStyle name="好_河南 缺口县区测算(地方填报)" xfId="687"/>
    <cellStyle name="霓付 [0]_ +Foil &amp; -FOIL &amp; PAPER" xfId="688"/>
    <cellStyle name="好_河南 缺口县区测算(地方填报)_财力性转移支付2010年预算参考数" xfId="689"/>
    <cellStyle name="Normal_#10-Headcount" xfId="690"/>
    <cellStyle name="好_行政（人员）_不含人员经费系数_财力性转移支付2010年预算参考数" xfId="691"/>
    <cellStyle name="好_卫生(按照总人口测算）—20080416_县市旗测算-新科目（含人口规模效应）" xfId="692"/>
    <cellStyle name="百分比 2" xfId="693"/>
    <cellStyle name="好_河南 缺口县区测算(地方填报白)" xfId="694"/>
    <cellStyle name="千位分隔 2" xfId="695"/>
    <cellStyle name="好_河南 缺口县区测算(地方填报白)_财力性转移支付2010年预算参考数" xfId="696"/>
    <cellStyle name="好_县市旗测算20080508_不含人员经费系数" xfId="697"/>
    <cellStyle name="差_2008年一般预算支出预计" xfId="698"/>
    <cellStyle name="好_核定人数下发表_财力性转移支付2010年预算参考数" xfId="699"/>
    <cellStyle name="好_汇总_财力性转移支付2010年预算参考数" xfId="700"/>
    <cellStyle name="好_0605石屏县_财力性转移支付2010年预算参考数" xfId="701"/>
    <cellStyle name="好_汇总表4" xfId="702"/>
    <cellStyle name="差_文体广播事业(按照总人口测算）—20080416_民生政策最低支出需求_财力性转移支付2010年预算参考数" xfId="703"/>
    <cellStyle name="好_汇总表4_财力性转移支付2010年预算参考数" xfId="704"/>
    <cellStyle name="好_汇总表提前告知区县" xfId="705"/>
    <cellStyle name="好_检验表" xfId="706"/>
    <cellStyle name="好_县区合并测算20080423(按照各省比重）_财力性转移支付2010年预算参考数" xfId="707"/>
    <cellStyle name="好_县区合并测算20080421" xfId="708"/>
    <cellStyle name="解释性文本 2" xfId="709"/>
    <cellStyle name="好_09黑龙江" xfId="710"/>
    <cellStyle name="钎霖_4岿角利" xfId="711"/>
    <cellStyle name="好_检验表（调整后）" xfId="712"/>
    <cellStyle name="好_教育(按照总人口测算）—20080416_不含人员经费系数" xfId="713"/>
    <cellStyle name="好_云南省2008年转移支付测算——州市本级考核部分及政策性测算_财力性转移支付2010年预算参考数" xfId="714"/>
    <cellStyle name="差_分县成本差异系数" xfId="715"/>
    <cellStyle name="好_教育(按照总人口测算）—20080416_不含人员经费系数_财力性转移支付2010年预算参考数" xfId="716"/>
    <cellStyle name="好_教育(按照总人口测算）—20080416_民生政策最低支出需求" xfId="717"/>
    <cellStyle name="Accent5 - 40%" xfId="718"/>
    <cellStyle name="好_教育(按照总人口测算）—20080416_县市旗测算-新科目（含人口规模效应）_财力性转移支付2010年预算参考数" xfId="719"/>
    <cellStyle name="好_丽江汇总" xfId="720"/>
    <cellStyle name="好_民生政策最低支出需求" xfId="721"/>
    <cellStyle name="好_民生政策最低支出需求_财力性转移支付2010年预算参考数" xfId="722"/>
    <cellStyle name="好_农林水和城市维护标准支出20080505－县区合计_财力性转移支付2010年预算参考数" xfId="723"/>
    <cellStyle name="好_县市旗测算20080508_县市旗测算-新科目（含人口规模效应）" xfId="724"/>
    <cellStyle name="Accent3 - 40%" xfId="725"/>
    <cellStyle name="好_农林水和城市维护标准支出20080505－县区合计_民生政策最低支出需求_财力性转移支付2010年预算参考数" xfId="726"/>
    <cellStyle name="好_其他部门(按照总人口测算）—20080416" xfId="727"/>
    <cellStyle name="好_一般预算支出口径剔除表" xfId="728"/>
    <cellStyle name="好_其他部门(按照总人口测算）—20080416_不含人员经费系数_财力性转移支付2010年预算参考数" xfId="729"/>
    <cellStyle name="好_其他部门(按照总人口测算）—20080416_财力性转移支付2010年预算参考数" xfId="730"/>
    <cellStyle name="好_其他部门(按照总人口测算）—20080416_民生政策最低支出需求_财力性转移支付2010年预算参考数" xfId="731"/>
    <cellStyle name="好_青海 缺口县区测算(地方填报)_财力性转移支付2010年预算参考数" xfId="732"/>
    <cellStyle name="好_缺口县区测算" xfId="733"/>
    <cellStyle name="好_缺口县区测算(按2007支出增长25%测算)" xfId="734"/>
    <cellStyle name="链接单元格 2" xfId="735"/>
    <cellStyle name="Explanatory Text" xfId="736"/>
    <cellStyle name="好_缺口县区测算(按2007支出增长25%测算)_财力性转移支付2010年预算参考数" xfId="737"/>
    <cellStyle name="常规 2 3" xfId="738"/>
    <cellStyle name="好_缺口县区测算(按核定人数)" xfId="739"/>
    <cellStyle name="好_缺口县区测算(按核定人数)_财力性转移支付2010年预算参考数" xfId="740"/>
    <cellStyle name="好_人员工资和公用经费" xfId="741"/>
    <cellStyle name="好_2008年支出调整" xfId="742"/>
    <cellStyle name="好_人员工资和公用经费2" xfId="743"/>
    <cellStyle name="好_人员工资和公用经费3_财力性转移支付2010年预算参考数" xfId="744"/>
    <cellStyle name="好_山东省民生支出标准" xfId="745"/>
    <cellStyle name="20% - Accent5" xfId="746"/>
    <cellStyle name="好_山东省民生支出标准_财力性转移支付2010年预算参考数" xfId="747"/>
    <cellStyle name="好_社保处下达区县2015年指标（第二批）" xfId="748"/>
    <cellStyle name="好_市辖区测算20080510" xfId="749"/>
    <cellStyle name="差_卫生部门" xfId="750"/>
    <cellStyle name="好_2008年支出调整_财力性转移支付2010年预算参考数" xfId="751"/>
    <cellStyle name="好_市辖区测算20080510_不含人员经费系数_财力性转移支付2010年预算参考数" xfId="752"/>
    <cellStyle name="差_青海 缺口县区测算(地方填报)_财力性转移支付2010年预算参考数" xfId="753"/>
    <cellStyle name="好_市辖区测算20080510_民生政策最低支出需求_财力性转移支付2010年预算参考数" xfId="754"/>
    <cellStyle name="好_市辖区测算-新科目（20080626）_不含人员经费系数_财力性转移支付2010年预算参考数" xfId="755"/>
    <cellStyle name="Accent5 - 20%" xfId="756"/>
    <cellStyle name="输入" xfId="757" builtinId="20"/>
    <cellStyle name="好_市辖区测算-新科目（20080626）_财力性转移支付2010年预算参考数" xfId="758"/>
    <cellStyle name="好_市辖区测算-新科目（20080626）_民生政策最低支出需求" xfId="759"/>
    <cellStyle name="好_市辖区测算-新科目（20080626）_县市旗测算-新科目（含人口规模效应）_财力性转移支付2010年预算参考数" xfId="760"/>
    <cellStyle name="差_市辖区测算20080510_民生政策最低支出需求_财力性转移支付2010年预算参考数" xfId="761"/>
    <cellStyle name="好_数据--基础数据--预算组--2015年人代会预算部分--2015.01.20--人代会前第6稿--按姚局意见改--调市级项级明细" xfId="762"/>
    <cellStyle name="差_市辖区测算-新科目（20080626）_民生政策最低支出需求" xfId="763"/>
    <cellStyle name="差_22湖南_财力性转移支付2010年预算参考数" xfId="764"/>
    <cellStyle name="好_数据--基础数据--预算组--2015年人代会预算部分--2015.01.20--人代会前第6稿--按姚局意见改--调市级项级明细_区县政府预算公开整改--表" xfId="765"/>
    <cellStyle name="好_县市旗测算-新科目（20080626）_县市旗测算-新科目（含人口规模效应）" xfId="766"/>
    <cellStyle name="好_县区合并测算20080421_不含人员经费系数" xfId="767"/>
    <cellStyle name="好_市辖区测算20080510_财力性转移支付2010年预算参考数" xfId="768"/>
    <cellStyle name="好_12滨州" xfId="769"/>
    <cellStyle name="好_危改资金测算" xfId="770"/>
    <cellStyle name="标题 2" xfId="771" builtinId="17"/>
    <cellStyle name="好_危改资金测算_财力性转移支付2010年预算参考数" xfId="772"/>
    <cellStyle name="好_卫生(按照总人口测算）—20080416_不含人员经费系数" xfId="773"/>
    <cellStyle name="好_县区合并测算20080423(按照各省比重）" xfId="774"/>
    <cellStyle name="好_2015年社会保险基金预算草案表样（报人大）" xfId="775"/>
    <cellStyle name="好_卫生(按照总人口测算）—20080416_不含人员经费系数_财力性转移支付2010年预算参考数" xfId="776"/>
    <cellStyle name="好_卫生(按照总人口测算）—20080416_财力性转移支付2010年预算参考数" xfId="777"/>
    <cellStyle name="好_行政公检法测算_县市旗测算-新科目（含人口规模效应）_财力性转移支付2010年预算参考数" xfId="778"/>
    <cellStyle name="差_县市旗测算-新科目（20080626）_财力性转移支付2010年预算参考数" xfId="779"/>
    <cellStyle name="好_卫生(按照总人口测算）—20080416_民生政策最低支出需求" xfId="780"/>
    <cellStyle name="差_市辖区测算20080510_民生政策最低支出需求" xfId="781"/>
    <cellStyle name="差_5334_2006年迪庆县级财政报表附表" xfId="782"/>
    <cellStyle name="好_卫生(按照总人口测算）—20080416_民生政策最低支出需求_财力性转移支付2010年预算参考数" xfId="783"/>
    <cellStyle name="好_卫生(按照总人口测算）—20080416_县市旗测算-新科目（含人口规模效应）_财力性转移支付2010年预算参考数" xfId="784"/>
    <cellStyle name="好_卫生部门" xfId="785"/>
    <cellStyle name="好_卫生部门_财力性转移支付2010年预算参考数" xfId="786"/>
    <cellStyle name="好_缺口县区测算_财力性转移支付2010年预算参考数" xfId="787"/>
    <cellStyle name="好_文体广播部门" xfId="788"/>
    <cellStyle name="好_文体广播事业(按照总人口测算）—20080416" xfId="789"/>
    <cellStyle name="百分比 3" xfId="790"/>
    <cellStyle name="好_文体广播事业(按照总人口测算）—20080416_不含人员经费系数_财力性转移支付2010年预算参考数" xfId="791"/>
    <cellStyle name="好_文体广播事业(按照总人口测算）—20080416_财力性转移支付2010年预算参考数" xfId="792"/>
    <cellStyle name="好_县区合并测算20080421_财力性转移支付2010年预算参考数" xfId="793"/>
    <cellStyle name="Heading 1" xfId="794"/>
    <cellStyle name="好_县区合并测算20080421_县市旗测算-新科目（含人口规模效应）_财力性转移支付2010年预算参考数" xfId="795"/>
    <cellStyle name="差_行政公检法测算_民生政策最低支出需求" xfId="796"/>
    <cellStyle name="好_县区合并测算20080423(按照各省比重）_不含人员经费系数" xfId="797"/>
    <cellStyle name="好_县市旗测算20080508_民生政策最低支出需求" xfId="798"/>
    <cellStyle name="好_县市旗测算20080508_县市旗测算-新科目（含人口规模效应）_财力性转移支付2010年预算参考数" xfId="799"/>
    <cellStyle name="好_县市旗测算-新科目（20080626）" xfId="800"/>
    <cellStyle name="好_县市旗测算-新科目（20080626）_不含人员经费系数" xfId="801"/>
    <cellStyle name="好_县市旗测算-新科目（20080626）_不含人员经费系数_财力性转移支付2010年预算参考数" xfId="802"/>
    <cellStyle name="常规 5 2" xfId="803"/>
    <cellStyle name="好_分县成本差异系数_不含人员经费系数_财力性转移支付2010年预算参考数" xfId="804"/>
    <cellStyle name="好_县市旗测算-新科目（20080626）_民生政策最低支出需求_财力性转移支付2010年预算参考数" xfId="805"/>
    <cellStyle name="千位分隔 4" xfId="806"/>
    <cellStyle name="好_一般预算支出口径剔除表_财力性转移支付2010年预算参考数" xfId="807"/>
    <cellStyle name="好_第五部分(才淼、饶永宏）" xfId="808"/>
    <cellStyle name="好_县市旗测算-新科目（20080626）_县市旗测算-新科目（含人口规模效应）_财力性转移支付2010年预算参考数" xfId="809"/>
    <cellStyle name="好_县市旗测算-新科目（20080627）_不含人员经费系数_财力性转移支付2010年预算参考数" xfId="810"/>
    <cellStyle name="差_27重庆" xfId="811"/>
    <cellStyle name="好_县市旗测算-新科目（20080627）_县市旗测算-新科目（含人口规模效应）_财力性转移支付2010年预算参考数" xfId="812"/>
    <cellStyle name="好_行政(燃修费)" xfId="813"/>
    <cellStyle name="好_行政(燃修费)_不含人员经费系数_财力性转移支付2010年预算参考数" xfId="814"/>
    <cellStyle name="差_文体广播事业(按照总人口测算）—20080416_不含人员经费系数_财力性转移支付2010年预算参考数" xfId="815"/>
    <cellStyle name="好_行政(燃修费)_县市旗测算-新科目（含人口规模效应）_财力性转移支付2010年预算参考数" xfId="816"/>
    <cellStyle name="好_行政（人员）_财力性转移支付2010年预算参考数" xfId="817"/>
    <cellStyle name="好_行政（人员）_民生政策最低支出需求" xfId="818"/>
    <cellStyle name="好_行政（人员）_县市旗测算-新科目（含人口规模效应）_财力性转移支付2010年预算参考数" xfId="819"/>
    <cellStyle name="好_行政公检法测算_不含人员经费系数" xfId="820"/>
    <cellStyle name="40% - Accent6" xfId="821"/>
    <cellStyle name="好_行政公检法测算_财力性转移支付2010年预算参考数" xfId="822"/>
    <cellStyle name="好_行政公检法测算_民生政策最低支出需求_财力性转移支付2010年预算参考数" xfId="823"/>
    <cellStyle name="好_云南 缺口县区测算(地方填报)" xfId="824"/>
    <cellStyle name="好_云南 缺口县区测算(地方填报)_财力性转移支付2010年预算参考数" xfId="825"/>
    <cellStyle name="好_重点民生支出需求测算表社保（农村低保）081112" xfId="826"/>
    <cellStyle name="好_自行调整差异系数顺序" xfId="827"/>
    <cellStyle name="40% - Accent1" xfId="828"/>
    <cellStyle name="好_自行调整差异系数顺序_财力性转移支付2010年预算参考数" xfId="829"/>
    <cellStyle name="好_总人口_财力性转移支付2010年预算参考数" xfId="830"/>
    <cellStyle name="后继超级链接" xfId="831"/>
    <cellStyle name="好_30云南_1_财力性转移支付2010年预算参考数" xfId="832"/>
    <cellStyle name="后继超链接" xfId="833"/>
    <cellStyle name="汇总 2" xfId="834"/>
    <cellStyle name="计算 2" xfId="835"/>
    <cellStyle name="好_教育(按照总人口测算）—20080416_财力性转移支付2010年预算参考数" xfId="836"/>
    <cellStyle name="检查单元格 2" xfId="837"/>
    <cellStyle name="差_12滨州_财力性转移支付2010年预算参考数" xfId="838"/>
    <cellStyle name="警告文本 2" xfId="83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95250</xdr:rowOff>
    </xdr:from>
    <xdr:to>
      <xdr:col>1</xdr:col>
      <xdr:colOff>438150</xdr:colOff>
      <xdr:row>10</xdr:row>
      <xdr:rowOff>28575</xdr:rowOff>
    </xdr:to>
    <xdr:sp>
      <xdr:nvSpPr>
        <xdr:cNvPr id="20539" name="Text Box 1"/>
        <xdr:cNvSpPr txBox="true">
          <a:spLocks noChangeArrowheads="true"/>
        </xdr:cNvSpPr>
      </xdr:nvSpPr>
      <xdr:spPr>
        <a:xfrm>
          <a:off x="1619250" y="5105400"/>
          <a:ext cx="571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work&#12305;/1.&#39044;&#31639;/2025&#24180;&#20013;&#26399;/&#23548;&#20986;&#25968;&#25454;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期数据 (合并)"/>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refreshError="1"/>
      <sheetData sheetId="1" refreshError="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sheetData sheetId="1"/>
      <sheetData sheetId="2"/>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8923117.39</v>
          </cell>
          <cell r="E3">
            <v>8923117.39</v>
          </cell>
          <cell r="F3">
            <v>8923117.39</v>
          </cell>
          <cell r="G3">
            <v>0</v>
          </cell>
          <cell r="H3">
            <v>2045947.39</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8923117.39</v>
          </cell>
          <cell r="E74">
            <v>8923117.39</v>
          </cell>
          <cell r="F74">
            <v>8923117.39</v>
          </cell>
          <cell r="G74">
            <v>0</v>
          </cell>
          <cell r="H74">
            <v>2045947.39</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33333333333333" defaultRowHeight="12.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view="pageBreakPreview" zoomScaleNormal="100" zoomScaleSheetLayoutView="100" workbookViewId="0">
      <selection activeCell="G1" sqref="G$1:H$1048576"/>
    </sheetView>
  </sheetViews>
  <sheetFormatPr defaultColWidth="9" defaultRowHeight="27.75" customHeight="true"/>
  <cols>
    <col min="1" max="1" width="18.8333333333333" style="1" customWidth="true"/>
    <col min="2" max="2" width="31.1666666666667" style="1" customWidth="true"/>
    <col min="3" max="3" width="19.3333333333333" style="1" customWidth="true"/>
    <col min="4" max="4" width="33.5" style="1" customWidth="true"/>
    <col min="5" max="5" width="19.3333333333333" style="1" customWidth="true"/>
    <col min="6" max="6" width="32" style="1" customWidth="true"/>
    <col min="7" max="8" width="13.1666666666667" style="1" customWidth="true"/>
    <col min="9" max="243" width="7.66666666666667" style="1" customWidth="true"/>
    <col min="244" max="16384" width="9" style="56"/>
  </cols>
  <sheetData>
    <row r="1" s="1" customFormat="true" customHeight="true" spans="1:256">
      <c r="A1" s="7" t="s">
        <v>168</v>
      </c>
      <c r="B1" s="7"/>
      <c r="IJ1" s="56"/>
      <c r="IK1" s="56"/>
      <c r="IL1" s="56"/>
      <c r="IM1" s="56"/>
      <c r="IN1" s="56"/>
      <c r="IO1" s="56"/>
      <c r="IP1" s="56"/>
      <c r="IQ1" s="56"/>
      <c r="IR1" s="56"/>
      <c r="IS1" s="56"/>
      <c r="IT1" s="56"/>
      <c r="IU1" s="56"/>
      <c r="IV1" s="56"/>
    </row>
    <row r="2" ht="34.5" customHeight="true" spans="1:243">
      <c r="A2" s="2" t="s">
        <v>169</v>
      </c>
      <c r="B2" s="2"/>
      <c r="C2" s="2"/>
      <c r="D2" s="2"/>
      <c r="E2" s="2"/>
      <c r="F2" s="2"/>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row>
    <row r="3" s="3" customFormat="true" ht="30.75" customHeight="true" spans="1:6">
      <c r="A3" s="9" t="s">
        <v>170</v>
      </c>
      <c r="F3" s="3" t="s">
        <v>3</v>
      </c>
    </row>
    <row r="4" s="4" customFormat="true" ht="40.15" customHeight="true" spans="1:243">
      <c r="A4" s="11" t="s">
        <v>171</v>
      </c>
      <c r="B4" s="11" t="s">
        <v>172</v>
      </c>
      <c r="C4" s="12" t="s">
        <v>173</v>
      </c>
      <c r="D4" s="12" t="s">
        <v>174</v>
      </c>
      <c r="E4" s="12" t="s">
        <v>175</v>
      </c>
      <c r="F4" s="14" t="s">
        <v>176</v>
      </c>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row>
    <row r="5" s="1" customFormat="true" ht="69" customHeight="true" spans="1:256">
      <c r="A5" s="12">
        <v>2010301</v>
      </c>
      <c r="B5" s="12">
        <v>389</v>
      </c>
      <c r="C5" s="15" t="s">
        <v>177</v>
      </c>
      <c r="D5" s="17" t="s">
        <v>178</v>
      </c>
      <c r="E5" s="64">
        <v>0.66</v>
      </c>
      <c r="F5" s="65"/>
      <c r="IJ5" s="56"/>
      <c r="IK5" s="56"/>
      <c r="IL5" s="56"/>
      <c r="IM5" s="56"/>
      <c r="IN5" s="56"/>
      <c r="IO5" s="56"/>
      <c r="IP5" s="56"/>
      <c r="IQ5" s="56"/>
      <c r="IR5" s="56"/>
      <c r="IS5" s="56"/>
      <c r="IT5" s="56"/>
      <c r="IU5" s="56"/>
      <c r="IV5" s="56"/>
    </row>
    <row r="6" s="1" customFormat="true" ht="57" customHeight="true" spans="1:256">
      <c r="A6" s="12">
        <v>2010804</v>
      </c>
      <c r="B6" s="57">
        <v>389</v>
      </c>
      <c r="C6" s="58" t="s">
        <v>179</v>
      </c>
      <c r="D6" s="59" t="s">
        <v>180</v>
      </c>
      <c r="E6" s="16" t="s">
        <v>181</v>
      </c>
      <c r="F6" s="65" t="s">
        <v>182</v>
      </c>
      <c r="IJ6" s="56"/>
      <c r="IK6" s="56"/>
      <c r="IL6" s="56"/>
      <c r="IM6" s="56"/>
      <c r="IN6" s="56"/>
      <c r="IO6" s="56"/>
      <c r="IP6" s="56"/>
      <c r="IQ6" s="56"/>
      <c r="IR6" s="56"/>
      <c r="IS6" s="56"/>
      <c r="IT6" s="56"/>
      <c r="IU6" s="56"/>
      <c r="IV6" s="56"/>
    </row>
    <row r="7" s="1" customFormat="true" ht="35.1" customHeight="true" spans="1:256">
      <c r="A7" s="60"/>
      <c r="B7" s="57"/>
      <c r="C7" s="58"/>
      <c r="D7" s="59" t="s">
        <v>50</v>
      </c>
      <c r="E7" s="66">
        <f>E5+E6</f>
        <v>64.66</v>
      </c>
      <c r="F7" s="65"/>
      <c r="IJ7" s="56"/>
      <c r="IK7" s="56"/>
      <c r="IL7" s="56"/>
      <c r="IM7" s="56"/>
      <c r="IN7" s="56"/>
      <c r="IO7" s="56"/>
      <c r="IP7" s="56"/>
      <c r="IQ7" s="56"/>
      <c r="IR7" s="56"/>
      <c r="IS7" s="56"/>
      <c r="IT7" s="56"/>
      <c r="IU7" s="56"/>
      <c r="IV7" s="56"/>
    </row>
    <row r="8" s="1" customFormat="true" ht="35.1" customHeight="true" spans="1:256">
      <c r="A8" s="61"/>
      <c r="B8" s="61"/>
      <c r="C8" s="62"/>
      <c r="D8" s="63"/>
      <c r="E8" s="63"/>
      <c r="F8" s="67"/>
      <c r="IJ8" s="56"/>
      <c r="IK8" s="56"/>
      <c r="IL8" s="56"/>
      <c r="IM8" s="56"/>
      <c r="IN8" s="56"/>
      <c r="IO8" s="56"/>
      <c r="IP8" s="56"/>
      <c r="IQ8" s="56"/>
      <c r="IR8" s="56"/>
      <c r="IS8" s="56"/>
      <c r="IT8" s="56"/>
      <c r="IU8" s="56"/>
      <c r="IV8" s="56"/>
    </row>
    <row r="9" s="1" customFormat="true" ht="35.1" customHeight="true" spans="1:256">
      <c r="A9" s="61"/>
      <c r="B9" s="61"/>
      <c r="C9" s="62"/>
      <c r="D9" s="63"/>
      <c r="E9" s="63"/>
      <c r="F9" s="67"/>
      <c r="IJ9" s="56"/>
      <c r="IK9" s="56"/>
      <c r="IL9" s="56"/>
      <c r="IM9" s="56"/>
      <c r="IN9" s="56"/>
      <c r="IO9" s="56"/>
      <c r="IP9" s="56"/>
      <c r="IQ9" s="56"/>
      <c r="IR9" s="56"/>
      <c r="IS9" s="56"/>
      <c r="IT9" s="56"/>
      <c r="IU9" s="56"/>
      <c r="IV9" s="56"/>
    </row>
    <row r="10" s="1" customFormat="true" ht="35.1" customHeight="true" spans="1:256">
      <c r="A10" s="61"/>
      <c r="B10" s="61"/>
      <c r="C10" s="62"/>
      <c r="D10" s="17"/>
      <c r="E10" s="63"/>
      <c r="F10" s="67"/>
      <c r="IJ10" s="56"/>
      <c r="IK10" s="56"/>
      <c r="IL10" s="56"/>
      <c r="IM10" s="56"/>
      <c r="IN10" s="56"/>
      <c r="IO10" s="56"/>
      <c r="IP10" s="56"/>
      <c r="IQ10" s="56"/>
      <c r="IR10" s="56"/>
      <c r="IS10" s="56"/>
      <c r="IT10" s="56"/>
      <c r="IU10" s="56"/>
      <c r="IV10" s="56"/>
    </row>
  </sheetData>
  <mergeCells count="1">
    <mergeCell ref="A2:F2"/>
  </mergeCells>
  <pageMargins left="0.75" right="0.75" top="1" bottom="1" header="0.5" footer="0.5"/>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tabSelected="1" view="pageBreakPreview" zoomScaleNormal="115" zoomScaleSheetLayoutView="100" workbookViewId="0">
      <selection activeCell="M6" sqref="M6"/>
    </sheetView>
  </sheetViews>
  <sheetFormatPr defaultColWidth="9.16666666666667" defaultRowHeight="27.75" customHeight="true"/>
  <cols>
    <col min="1" max="1" width="18.8333333333333" style="40" customWidth="true"/>
    <col min="2" max="2" width="31.1666666666667" style="40" customWidth="true"/>
    <col min="3" max="5" width="19.3333333333333" style="40" customWidth="true"/>
    <col min="6" max="243" width="7.66666666666667" style="40" customWidth="true"/>
  </cols>
  <sheetData>
    <row r="1" customHeight="true" spans="1:2">
      <c r="A1" s="41" t="s">
        <v>183</v>
      </c>
      <c r="B1" s="41"/>
    </row>
    <row r="2" s="37" customFormat="true" ht="34.5" customHeight="true" spans="1:5">
      <c r="A2" s="42" t="s">
        <v>184</v>
      </c>
      <c r="B2" s="42"/>
      <c r="C2" s="42"/>
      <c r="D2" s="42"/>
      <c r="E2" s="42"/>
    </row>
    <row r="3" s="38" customFormat="true" ht="30.75" customHeight="true" spans="1:5">
      <c r="A3" s="43" t="s">
        <v>2</v>
      </c>
      <c r="E3" s="38" t="s">
        <v>3</v>
      </c>
    </row>
    <row r="4" s="39" customFormat="true" ht="40.15" customHeight="true" spans="1:243">
      <c r="A4" s="44" t="s">
        <v>67</v>
      </c>
      <c r="B4" s="44" t="s">
        <v>68</v>
      </c>
      <c r="C4" s="45" t="s">
        <v>185</v>
      </c>
      <c r="D4" s="45"/>
      <c r="E4" s="4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row>
    <row r="5" s="39" customFormat="true" ht="40.15" customHeight="true" spans="1:243">
      <c r="A5" s="46"/>
      <c r="B5" s="46"/>
      <c r="C5" s="44" t="s">
        <v>101</v>
      </c>
      <c r="D5" s="44" t="s">
        <v>70</v>
      </c>
      <c r="E5" s="44" t="s">
        <v>71</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row>
    <row r="6" ht="45.75" customHeight="true" spans="1:5">
      <c r="A6" s="47"/>
      <c r="B6" s="47"/>
      <c r="C6" s="48"/>
      <c r="D6" s="49"/>
      <c r="E6" s="49"/>
    </row>
    <row r="7" ht="64.5" customHeight="true" spans="1:5">
      <c r="A7" s="50"/>
      <c r="B7" s="50"/>
      <c r="C7" s="48"/>
      <c r="D7" s="49"/>
      <c r="E7" s="49"/>
    </row>
    <row r="8" ht="35.1" customHeight="true" spans="1:5">
      <c r="A8" s="51"/>
      <c r="B8" s="51"/>
      <c r="C8" s="48"/>
      <c r="D8" s="49"/>
      <c r="E8" s="49"/>
    </row>
    <row r="9" ht="35.1" customHeight="true" spans="1:5">
      <c r="A9" s="52"/>
      <c r="B9" s="52"/>
      <c r="C9" s="48"/>
      <c r="D9" s="49"/>
      <c r="E9" s="49"/>
    </row>
    <row r="10" ht="35.1" customHeight="true" spans="1:5">
      <c r="A10" s="53"/>
      <c r="B10" s="53"/>
      <c r="C10" s="48"/>
      <c r="D10" s="49"/>
      <c r="E10" s="49"/>
    </row>
    <row r="11" ht="35.1" customHeight="true" spans="1:5">
      <c r="A11" s="50"/>
      <c r="B11" s="50"/>
      <c r="C11" s="48"/>
      <c r="D11" s="49"/>
      <c r="E11" s="49"/>
    </row>
    <row r="12" ht="35.1" customHeight="true" spans="1:5">
      <c r="A12" s="51"/>
      <c r="B12" s="51"/>
      <c r="C12" s="48"/>
      <c r="D12" s="49"/>
      <c r="E12" s="49"/>
    </row>
    <row r="13" ht="35.1" customHeight="true" spans="1:5">
      <c r="A13" s="52"/>
      <c r="B13" s="52"/>
      <c r="C13" s="48"/>
      <c r="D13" s="49"/>
      <c r="E13" s="49"/>
    </row>
    <row r="14" ht="35.1" customHeight="true" spans="1:5">
      <c r="A14" s="52"/>
      <c r="B14" s="52"/>
      <c r="C14" s="48"/>
      <c r="D14" s="49"/>
      <c r="E14" s="49"/>
    </row>
    <row r="15" ht="35.1" customHeight="true" spans="1:5">
      <c r="A15" s="52"/>
      <c r="B15" s="52" t="s">
        <v>186</v>
      </c>
      <c r="C15" s="48"/>
      <c r="D15" s="49"/>
      <c r="E15" s="49"/>
    </row>
    <row r="16" customHeight="true" spans="1:2">
      <c r="A16" s="54" t="s">
        <v>90</v>
      </c>
      <c r="B16" s="54"/>
    </row>
  </sheetData>
  <mergeCells count="2">
    <mergeCell ref="A4:A5"/>
    <mergeCell ref="B4:B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view="pageBreakPreview" zoomScale="80" zoomScaleNormal="70" zoomScaleSheetLayoutView="80" topLeftCell="A5" workbookViewId="0">
      <selection activeCell="D9" sqref="D9"/>
    </sheetView>
  </sheetViews>
  <sheetFormatPr defaultColWidth="17" defaultRowHeight="12.75"/>
  <cols>
    <col min="1" max="1" width="18.3333333333333" style="22" customWidth="true"/>
    <col min="2" max="2" width="37" style="22" customWidth="true"/>
    <col min="3" max="3" width="19.6666666666667" style="23" customWidth="true"/>
    <col min="4" max="12" width="17.8333333333333" style="22" customWidth="true"/>
    <col min="13" max="16384" width="17" style="22"/>
  </cols>
  <sheetData>
    <row r="1" ht="32.25" customHeight="true" spans="1:12">
      <c r="A1" s="24" t="s">
        <v>187</v>
      </c>
      <c r="B1" s="24"/>
      <c r="C1" s="25"/>
      <c r="D1" s="24"/>
      <c r="E1" s="24"/>
      <c r="F1" s="24"/>
      <c r="G1" s="24"/>
      <c r="H1" s="24"/>
      <c r="I1" s="24"/>
      <c r="J1" s="24"/>
      <c r="K1" s="24"/>
      <c r="L1" s="24"/>
    </row>
    <row r="2" ht="45" customHeight="true" spans="2:12">
      <c r="B2" s="26" t="s">
        <v>188</v>
      </c>
      <c r="C2" s="26"/>
      <c r="D2" s="26"/>
      <c r="E2" s="26"/>
      <c r="F2" s="26"/>
      <c r="G2" s="26"/>
      <c r="H2" s="26"/>
      <c r="I2" s="26"/>
      <c r="J2" s="26"/>
      <c r="K2" s="26"/>
      <c r="L2" s="26"/>
    </row>
    <row r="3" ht="24" customHeight="true" spans="1:12">
      <c r="A3" s="21" t="s">
        <v>2</v>
      </c>
      <c r="B3" s="27"/>
      <c r="C3" s="28"/>
      <c r="D3" s="27"/>
      <c r="E3" s="27"/>
      <c r="F3" s="27"/>
      <c r="G3" s="27"/>
      <c r="H3" s="27"/>
      <c r="I3" s="27"/>
      <c r="J3" s="27"/>
      <c r="K3" s="27"/>
      <c r="L3" s="27" t="s">
        <v>3</v>
      </c>
    </row>
    <row r="4" s="21" customFormat="true" ht="44.25" customHeight="true" spans="1:12">
      <c r="A4" s="29" t="s">
        <v>189</v>
      </c>
      <c r="B4" s="29" t="s">
        <v>190</v>
      </c>
      <c r="C4" s="29" t="s">
        <v>191</v>
      </c>
      <c r="D4" s="29" t="s">
        <v>50</v>
      </c>
      <c r="E4" s="29" t="s">
        <v>192</v>
      </c>
      <c r="F4" s="29"/>
      <c r="G4" s="29"/>
      <c r="H4" s="29" t="s">
        <v>193</v>
      </c>
      <c r="I4" s="29"/>
      <c r="J4" s="29"/>
      <c r="K4" s="34" t="s">
        <v>194</v>
      </c>
      <c r="L4" s="29" t="s">
        <v>63</v>
      </c>
    </row>
    <row r="5" s="21" customFormat="true" ht="44.25" customHeight="true" spans="1:12">
      <c r="A5" s="29"/>
      <c r="B5" s="29"/>
      <c r="C5" s="29"/>
      <c r="D5" s="29"/>
      <c r="E5" s="34" t="s">
        <v>195</v>
      </c>
      <c r="F5" s="34" t="s">
        <v>196</v>
      </c>
      <c r="G5" s="34" t="s">
        <v>197</v>
      </c>
      <c r="H5" s="34" t="s">
        <v>195</v>
      </c>
      <c r="I5" s="34" t="s">
        <v>196</v>
      </c>
      <c r="J5" s="34" t="s">
        <v>197</v>
      </c>
      <c r="K5" s="34"/>
      <c r="L5" s="29"/>
    </row>
    <row r="6" ht="35.1" customHeight="true" spans="1:15">
      <c r="A6" s="30" t="s">
        <v>198</v>
      </c>
      <c r="B6" s="30" t="s">
        <v>199</v>
      </c>
      <c r="C6" s="30" t="s">
        <v>64</v>
      </c>
      <c r="D6" s="31">
        <f>SUM(E6:L6)</f>
        <v>64</v>
      </c>
      <c r="E6" s="31">
        <v>64</v>
      </c>
      <c r="F6" s="35"/>
      <c r="G6" s="35"/>
      <c r="H6" s="35"/>
      <c r="I6" s="35"/>
      <c r="J6" s="35"/>
      <c r="K6" s="35"/>
      <c r="L6" s="35"/>
      <c r="M6" s="36" t="e">
        <f>VLOOKUP(B6,'[1]中期数据 (合并)'!$B$2:$C$133,2,0)</f>
        <v>#N/A</v>
      </c>
      <c r="N6" s="36" t="e">
        <f>VLOOKUP(B6,'[2]中期数据 (合并)'!$B$1:$E$200,4,0)/10000</f>
        <v>#N/A</v>
      </c>
      <c r="O6" s="36" t="e">
        <f>VLOOKUP(B6,[3]明细表!$C$2:$H$80,6,0)/10000</f>
        <v>#N/A</v>
      </c>
    </row>
    <row r="7" ht="35.1" customHeight="true" spans="1:15">
      <c r="A7" s="30" t="s">
        <v>198</v>
      </c>
      <c r="B7" s="32" t="s">
        <v>200</v>
      </c>
      <c r="C7" s="30" t="s">
        <v>64</v>
      </c>
      <c r="D7" s="31">
        <f t="shared" ref="D7:D8" si="0">E7</f>
        <v>15</v>
      </c>
      <c r="E7" s="31">
        <v>15</v>
      </c>
      <c r="F7" s="35"/>
      <c r="G7" s="35"/>
      <c r="H7" s="35"/>
      <c r="I7" s="35"/>
      <c r="J7" s="35"/>
      <c r="K7" s="35"/>
      <c r="L7" s="35"/>
      <c r="M7" s="36" t="e">
        <f>VLOOKUP(B7,'[2]中期数据 (合并)'!$B$2:$C$133,2,0)</f>
        <v>#N/A</v>
      </c>
      <c r="N7" s="36" t="e">
        <f>VLOOKUP(B7,'[2]中期数据 (合并)'!$B$1:$E$200,4,0)/10000</f>
        <v>#N/A</v>
      </c>
      <c r="O7" s="36">
        <f>VLOOKUP(B7,[3]明细表!$C$2:$H$80,6,0)/10000</f>
        <v>5</v>
      </c>
    </row>
    <row r="8" ht="35.1" customHeight="true" spans="1:15">
      <c r="A8" s="30" t="s">
        <v>198</v>
      </c>
      <c r="B8" s="30" t="s">
        <v>201</v>
      </c>
      <c r="C8" s="30" t="s">
        <v>64</v>
      </c>
      <c r="D8" s="31">
        <f t="shared" si="0"/>
        <v>2.997</v>
      </c>
      <c r="E8" s="31">
        <v>2.997</v>
      </c>
      <c r="F8" s="35"/>
      <c r="G8" s="35"/>
      <c r="H8" s="35"/>
      <c r="I8" s="35"/>
      <c r="J8" s="35"/>
      <c r="K8" s="35"/>
      <c r="L8" s="35"/>
      <c r="M8" s="36" t="e">
        <f>VLOOKUP(B8,'[2]中期数据 (合并)'!$B$2:$C$133,2,0)</f>
        <v>#N/A</v>
      </c>
      <c r="N8" s="36" t="e">
        <f>VLOOKUP(B8,'[2]中期数据 (合并)'!$B$1:$E$200,4,0)/10000</f>
        <v>#N/A</v>
      </c>
      <c r="O8" s="36" t="e">
        <f>VLOOKUP(B8,[3]明细表!$C$2:$H$80,6,0)/10000</f>
        <v>#N/A</v>
      </c>
    </row>
    <row r="9" ht="35.1" customHeight="true" spans="1:15">
      <c r="A9" s="29" t="s">
        <v>50</v>
      </c>
      <c r="B9" s="29"/>
      <c r="C9" s="33"/>
      <c r="D9" s="31">
        <f t="shared" ref="D9:D10" si="1">E9</f>
        <v>81.997</v>
      </c>
      <c r="E9" s="31">
        <f>SUM(E6:E8)</f>
        <v>81.997</v>
      </c>
      <c r="F9" s="35"/>
      <c r="G9" s="35"/>
      <c r="H9" s="35"/>
      <c r="I9" s="35"/>
      <c r="J9" s="35"/>
      <c r="K9" s="35"/>
      <c r="L9" s="35"/>
      <c r="M9" s="36" t="e">
        <f>VLOOKUP(B9,'[2]中期数据 (合并)'!$B$2:$C$133,2,0)</f>
        <v>#N/A</v>
      </c>
      <c r="N9" s="36" t="e">
        <f>VLOOKUP(B9,'[2]中期数据 (合并)'!$B$1:$E$200,4,0)/10000</f>
        <v>#N/A</v>
      </c>
      <c r="O9" s="36" t="e">
        <f>VLOOKUP(B9,[3]明细表!$C$2:$H$80,6,0)/10000</f>
        <v>#N/A</v>
      </c>
    </row>
    <row r="10" ht="35.1" customHeight="true" spans="4:5">
      <c r="D10" s="22">
        <f t="shared" si="1"/>
        <v>81.997</v>
      </c>
      <c r="E10" s="22">
        <f>SUBTOTAL(9,E6:E8)</f>
        <v>81.997</v>
      </c>
    </row>
    <row r="11" ht="35.1" customHeight="true"/>
    <row r="12" ht="35.1" customHeight="true"/>
    <row r="13" ht="35.1" customHeight="true"/>
    <row r="14" ht="35.1" customHeight="true"/>
    <row r="15" ht="35.1" customHeight="true"/>
    <row r="16" ht="35.1" customHeight="true"/>
    <row r="17" ht="35.1" customHeight="true"/>
    <row r="18" ht="35.1" customHeight="true"/>
    <row r="19" ht="35.1" customHeight="true"/>
    <row r="20" ht="35.1" customHeight="true"/>
  </sheetData>
  <autoFilter ref="A5:O9">
    <extLst/>
  </autoFilter>
  <mergeCells count="9">
    <mergeCell ref="B2:L2"/>
    <mergeCell ref="E4:G4"/>
    <mergeCell ref="H4:J4"/>
    <mergeCell ref="A4:A5"/>
    <mergeCell ref="B4:B5"/>
    <mergeCell ref="C4:C5"/>
    <mergeCell ref="D4:D5"/>
    <mergeCell ref="K4:K5"/>
    <mergeCell ref="L4:L5"/>
  </mergeCells>
  <pageMargins left="0.7" right="0.7" top="0.75" bottom="0.75" header="0.3" footer="0.3"/>
  <pageSetup paperSize="9" scale="6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
  <sheetViews>
    <sheetView zoomScale="70" zoomScaleNormal="70" workbookViewId="0">
      <selection activeCell="E6" sqref="E6"/>
    </sheetView>
  </sheetViews>
  <sheetFormatPr defaultColWidth="9.16666666666667" defaultRowHeight="27.75" customHeight="true" outlineLevelRow="6"/>
  <cols>
    <col min="1" max="1" width="61.5" style="1" customWidth="true"/>
    <col min="2" max="2" width="22.6666666666667" style="1" customWidth="true"/>
    <col min="3" max="3" width="52" style="1" customWidth="true"/>
    <col min="4" max="4" width="17.3333333333333" style="5" customWidth="true"/>
    <col min="5" max="5" width="106.166666666667" style="1" customWidth="true"/>
    <col min="6" max="242" width="7.66666666666667" style="1" customWidth="true"/>
    <col min="243" max="16384" width="9.16666666666667" style="6"/>
  </cols>
  <sheetData>
    <row r="1" s="1" customFormat="true" customHeight="true" spans="1:255">
      <c r="A1" s="7" t="s">
        <v>202</v>
      </c>
      <c r="D1" s="5"/>
      <c r="II1" s="6"/>
      <c r="IJ1" s="6"/>
      <c r="IK1" s="6"/>
      <c r="IL1" s="6"/>
      <c r="IM1" s="6"/>
      <c r="IN1" s="6"/>
      <c r="IO1" s="6"/>
      <c r="IP1" s="6"/>
      <c r="IQ1" s="6"/>
      <c r="IR1" s="6"/>
      <c r="IS1" s="6"/>
      <c r="IT1" s="6"/>
      <c r="IU1" s="6"/>
    </row>
    <row r="2" s="2" customFormat="true" ht="34.5" customHeight="true" spans="1:4">
      <c r="A2" s="2" t="s">
        <v>203</v>
      </c>
      <c r="D2" s="8"/>
    </row>
    <row r="3" s="3" customFormat="true" ht="15.75" spans="1:5">
      <c r="A3" s="9" t="s">
        <v>170</v>
      </c>
      <c r="D3" s="10"/>
      <c r="E3" s="3" t="s">
        <v>3</v>
      </c>
    </row>
    <row r="4" s="4" customFormat="true" ht="39" customHeight="true" spans="1:242">
      <c r="A4" s="11" t="s">
        <v>171</v>
      </c>
      <c r="B4" s="12" t="s">
        <v>204</v>
      </c>
      <c r="C4" s="12" t="s">
        <v>174</v>
      </c>
      <c r="D4" s="13" t="s">
        <v>175</v>
      </c>
      <c r="E4" s="14" t="s">
        <v>205</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row>
    <row r="5" s="1" customFormat="true" ht="43.5" customHeight="true" spans="1:255">
      <c r="A5" s="14">
        <v>2010804</v>
      </c>
      <c r="B5" s="15" t="s">
        <v>206</v>
      </c>
      <c r="C5" s="12" t="s">
        <v>207</v>
      </c>
      <c r="D5" s="16" t="s">
        <v>181</v>
      </c>
      <c r="E5" s="20"/>
      <c r="II5" s="6"/>
      <c r="IJ5" s="6"/>
      <c r="IK5" s="6"/>
      <c r="IL5" s="6"/>
      <c r="IM5" s="6"/>
      <c r="IN5" s="6"/>
      <c r="IO5" s="6"/>
      <c r="IP5" s="6"/>
      <c r="IQ5" s="6"/>
      <c r="IR5" s="6"/>
      <c r="IS5" s="6"/>
      <c r="IT5" s="6"/>
      <c r="IU5" s="6"/>
    </row>
    <row r="6" s="1" customFormat="true" ht="43.5" customHeight="true" spans="1:255">
      <c r="A6" s="14">
        <v>2010804</v>
      </c>
      <c r="B6" s="17" t="s">
        <v>206</v>
      </c>
      <c r="C6" s="17" t="s">
        <v>208</v>
      </c>
      <c r="D6" s="18">
        <v>15</v>
      </c>
      <c r="E6" s="20"/>
      <c r="II6" s="6"/>
      <c r="IJ6" s="6"/>
      <c r="IK6" s="6"/>
      <c r="IL6" s="6"/>
      <c r="IM6" s="6"/>
      <c r="IN6" s="6"/>
      <c r="IO6" s="6"/>
      <c r="IP6" s="6"/>
      <c r="IQ6" s="6"/>
      <c r="IR6" s="6"/>
      <c r="IS6" s="6"/>
      <c r="IT6" s="6"/>
      <c r="IU6" s="6"/>
    </row>
    <row r="7" s="4" customFormat="true" ht="43.5" customHeight="true" spans="1:242">
      <c r="A7" s="12"/>
      <c r="B7" s="12"/>
      <c r="C7" s="12" t="s">
        <v>50</v>
      </c>
      <c r="D7" s="13">
        <v>79</v>
      </c>
      <c r="E7" s="14"/>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row>
  </sheetData>
  <mergeCells count="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zoomScaleSheetLayoutView="85" workbookViewId="0">
      <selection activeCell="B12" sqref="B12"/>
    </sheetView>
  </sheetViews>
  <sheetFormatPr defaultColWidth="6.66666666666667" defaultRowHeight="18" customHeight="true"/>
  <cols>
    <col min="1" max="1" width="50.6666666666667" customWidth="true"/>
    <col min="2" max="2" width="17.6666666666667" customWidth="true"/>
    <col min="3" max="3" width="50.6666666666667" customWidth="true"/>
    <col min="4" max="4" width="17.6666666666667" customWidth="true"/>
    <col min="5" max="156" width="9" customWidth="true"/>
    <col min="157" max="249" width="9.16666666666667" customWidth="true"/>
  </cols>
  <sheetData>
    <row r="1" ht="24" customHeight="true" spans="1:1">
      <c r="A1" s="41" t="s">
        <v>0</v>
      </c>
    </row>
    <row r="2" ht="42" customHeight="true" spans="1:249">
      <c r="A2" s="42" t="s">
        <v>1</v>
      </c>
      <c r="B2" s="42"/>
      <c r="C2" s="42"/>
      <c r="D2" s="42"/>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row>
    <row r="3" ht="24" customHeight="true" spans="1:249">
      <c r="A3" s="43" t="s">
        <v>2</v>
      </c>
      <c r="B3" s="38"/>
      <c r="C3" s="38"/>
      <c r="D3" s="38" t="s">
        <v>3</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row>
    <row r="4" ht="37.15" customHeight="true" spans="1:249">
      <c r="A4" s="44" t="s">
        <v>4</v>
      </c>
      <c r="B4" s="44"/>
      <c r="C4" s="44" t="s">
        <v>5</v>
      </c>
      <c r="D4" s="44"/>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row>
    <row r="5" ht="37.15" customHeight="true" spans="1:249">
      <c r="A5" s="44" t="s">
        <v>6</v>
      </c>
      <c r="B5" s="91" t="s">
        <v>7</v>
      </c>
      <c r="C5" s="44" t="s">
        <v>6</v>
      </c>
      <c r="D5" s="91" t="s">
        <v>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row>
    <row r="6" ht="30" customHeight="true" spans="1:249">
      <c r="A6" s="131" t="s">
        <v>8</v>
      </c>
      <c r="B6" s="83">
        <f>D6</f>
        <v>680.882837</v>
      </c>
      <c r="C6" s="92" t="s">
        <v>9</v>
      </c>
      <c r="D6" s="83">
        <f>'4'!D6</f>
        <v>680.882837</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row>
    <row r="7" ht="30" customHeight="true" spans="1:249">
      <c r="A7" s="131" t="s">
        <v>10</v>
      </c>
      <c r="B7" s="49"/>
      <c r="C7" s="92" t="s">
        <v>11</v>
      </c>
      <c r="D7" s="49"/>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row>
    <row r="8" ht="30" customHeight="true" spans="1:249">
      <c r="A8" s="131" t="s">
        <v>12</v>
      </c>
      <c r="B8" s="49"/>
      <c r="C8" s="92" t="s">
        <v>13</v>
      </c>
      <c r="D8" s="49"/>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row>
    <row r="9" ht="30" customHeight="true" spans="1:249">
      <c r="A9" s="132" t="s">
        <v>14</v>
      </c>
      <c r="B9" s="49"/>
      <c r="C9" s="92" t="s">
        <v>15</v>
      </c>
      <c r="D9" s="49"/>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row>
    <row r="10" ht="30" customHeight="true" spans="1:249">
      <c r="A10" s="132" t="s">
        <v>16</v>
      </c>
      <c r="B10" s="49"/>
      <c r="C10" s="92" t="s">
        <v>17</v>
      </c>
      <c r="D10" s="49"/>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row>
    <row r="11" ht="30" customHeight="true" spans="1:249">
      <c r="A11" s="132" t="s">
        <v>18</v>
      </c>
      <c r="B11" s="49"/>
      <c r="C11" s="88" t="s">
        <v>19</v>
      </c>
      <c r="D11" s="49"/>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row>
    <row r="12" ht="30" customHeight="true" spans="1:249">
      <c r="A12" s="131" t="s">
        <v>20</v>
      </c>
      <c r="B12" s="49"/>
      <c r="C12" s="92" t="s">
        <v>21</v>
      </c>
      <c r="D12" s="49"/>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row>
    <row r="13" ht="30" customHeight="true" spans="1:249">
      <c r="A13" s="131" t="s">
        <v>22</v>
      </c>
      <c r="B13" s="93"/>
      <c r="C13" s="92" t="s">
        <v>23</v>
      </c>
      <c r="D13" s="49"/>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row>
    <row r="14" ht="30" customHeight="true" spans="1:249">
      <c r="A14" s="131" t="s">
        <v>24</v>
      </c>
      <c r="B14" s="93"/>
      <c r="C14" s="92" t="s">
        <v>25</v>
      </c>
      <c r="D14" s="49"/>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row>
    <row r="15" ht="30" customHeight="true" spans="1:249">
      <c r="A15" s="131"/>
      <c r="B15" s="93"/>
      <c r="C15" s="92" t="s">
        <v>26</v>
      </c>
      <c r="D15" s="49"/>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row>
    <row r="16" ht="30" customHeight="true" spans="1:249">
      <c r="A16" s="131"/>
      <c r="B16" s="93"/>
      <c r="C16" s="92" t="s">
        <v>27</v>
      </c>
      <c r="D16" s="49"/>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row>
    <row r="17" ht="30" customHeight="true" spans="1:249">
      <c r="A17" s="131"/>
      <c r="B17" s="93"/>
      <c r="C17" s="92" t="s">
        <v>28</v>
      </c>
      <c r="D17" s="49"/>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row>
    <row r="18" ht="30" customHeight="true" spans="1:249">
      <c r="A18" s="131"/>
      <c r="B18" s="49"/>
      <c r="C18" s="92" t="s">
        <v>29</v>
      </c>
      <c r="D18" s="49"/>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row>
    <row r="19" ht="30" customHeight="true" spans="1:249">
      <c r="A19" s="131"/>
      <c r="B19" s="49"/>
      <c r="C19" s="92" t="s">
        <v>30</v>
      </c>
      <c r="D19" s="49"/>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row>
    <row r="20" ht="30" customHeight="true" spans="1:249">
      <c r="A20" s="131"/>
      <c r="B20" s="49"/>
      <c r="C20" s="92" t="s">
        <v>31</v>
      </c>
      <c r="D20" s="9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row>
    <row r="21" ht="30" customHeight="true" spans="1:249">
      <c r="A21" s="53"/>
      <c r="B21" s="49"/>
      <c r="C21" s="92" t="s">
        <v>32</v>
      </c>
      <c r="D21" s="9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row>
    <row r="22" ht="30" customHeight="true" spans="1:249">
      <c r="A22" s="53"/>
      <c r="B22" s="49"/>
      <c r="C22" s="96" t="s">
        <v>33</v>
      </c>
      <c r="D22" s="49"/>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row>
    <row r="23" ht="30" customHeight="true" spans="1:249">
      <c r="A23" s="53"/>
      <c r="B23" s="49"/>
      <c r="C23" s="96" t="s">
        <v>34</v>
      </c>
      <c r="D23" s="97"/>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row>
    <row r="24" ht="30" customHeight="true" spans="1:249">
      <c r="A24" s="53"/>
      <c r="B24" s="49"/>
      <c r="C24" s="96" t="s">
        <v>35</v>
      </c>
      <c r="D24" s="97"/>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row>
    <row r="25" ht="31.15" customHeight="true" spans="1:249">
      <c r="A25" s="53"/>
      <c r="B25" s="49"/>
      <c r="C25" s="96" t="s">
        <v>36</v>
      </c>
      <c r="D25" s="97"/>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row>
    <row r="26" ht="31.15" customHeight="true" spans="1:249">
      <c r="A26" s="53"/>
      <c r="B26" s="49"/>
      <c r="C26" s="96" t="s">
        <v>37</v>
      </c>
      <c r="D26" s="97"/>
      <c r="E26" s="106"/>
      <c r="F26" s="79"/>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row>
    <row r="27" ht="31.15" customHeight="true" spans="1:249">
      <c r="A27" s="53"/>
      <c r="B27" s="49"/>
      <c r="C27" s="96" t="s">
        <v>38</v>
      </c>
      <c r="D27" s="97"/>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row>
    <row r="28" ht="30" customHeight="true" spans="1:249">
      <c r="A28" s="90" t="s">
        <v>39</v>
      </c>
      <c r="B28" s="83">
        <f>SUM(B6:B27)</f>
        <v>680.882837</v>
      </c>
      <c r="C28" s="90" t="s">
        <v>40</v>
      </c>
      <c r="D28" s="83">
        <f>SUM(D6:D27)</f>
        <v>680.882837</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row>
    <row r="29" ht="30" customHeight="true" spans="1:249">
      <c r="A29" s="131" t="s">
        <v>41</v>
      </c>
      <c r="B29" s="49"/>
      <c r="C29" s="92" t="s">
        <v>42</v>
      </c>
      <c r="D29" s="49"/>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row>
    <row r="30" ht="30" customHeight="true" spans="1:249">
      <c r="A30" s="90" t="s">
        <v>43</v>
      </c>
      <c r="B30" s="99">
        <f>B28+B29</f>
        <v>680.882837</v>
      </c>
      <c r="C30" s="90" t="s">
        <v>44</v>
      </c>
      <c r="D30" s="99">
        <f>D28+D29</f>
        <v>680.882837</v>
      </c>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row>
    <row r="31" ht="27" customHeight="true" spans="1:249">
      <c r="A31" s="54" t="s">
        <v>45</v>
      </c>
      <c r="B31" s="100"/>
      <c r="C31" s="101"/>
      <c r="D31" s="102"/>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row>
    <row r="32" ht="27.75" customHeight="true" spans="1:249">
      <c r="A32" s="103"/>
      <c r="B32" s="104"/>
      <c r="C32" s="103"/>
      <c r="D32" s="104"/>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row>
    <row r="33" ht="27.75" customHeight="true" spans="1:249">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c r="HZ33" s="107"/>
      <c r="IA33" s="107"/>
      <c r="IB33" s="107"/>
      <c r="IC33" s="107"/>
      <c r="ID33" s="107"/>
      <c r="IE33" s="107"/>
      <c r="IF33" s="107"/>
      <c r="IG33" s="107"/>
      <c r="IH33" s="107"/>
      <c r="II33" s="107"/>
      <c r="IJ33" s="107"/>
      <c r="IK33" s="107"/>
      <c r="IL33" s="107"/>
      <c r="IM33" s="107"/>
      <c r="IN33" s="107"/>
      <c r="IO33" s="107"/>
    </row>
    <row r="34" ht="27.75" customHeight="true" spans="1:249">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row>
    <row r="35" ht="27.75" customHeight="true" spans="1:249">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row>
    <row r="36" ht="27.75" customHeight="true" spans="1:249">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row>
  </sheetData>
  <mergeCells count="2">
    <mergeCell ref="A4:B4"/>
    <mergeCell ref="C4:D4"/>
  </mergeCells>
  <printOptions horizontalCentered="true"/>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
  <sheetViews>
    <sheetView showGridLines="0" showZeros="0" view="pageBreakPreview" zoomScaleNormal="115" zoomScaleSheetLayoutView="100" workbookViewId="0">
      <selection activeCell="D7" sqref="D7"/>
    </sheetView>
  </sheetViews>
  <sheetFormatPr defaultColWidth="9.16666666666667" defaultRowHeight="27.75" customHeight="true" outlineLevelRow="7"/>
  <cols>
    <col min="1" max="1" width="10.8333333333333" style="115" customWidth="true"/>
    <col min="2" max="2" width="9.5" style="115" customWidth="true"/>
    <col min="3" max="3" width="10.8333333333333" style="115" customWidth="true"/>
    <col min="4" max="11" width="8.83333333333333" style="115" customWidth="true"/>
    <col min="12" max="13" width="8.83333333333333" style="103" customWidth="true"/>
    <col min="14" max="19" width="8.83333333333333" style="115" customWidth="true"/>
    <col min="20" max="251" width="9" style="103" customWidth="true"/>
    <col min="252" max="252" width="9.16666666666667" customWidth="true"/>
  </cols>
  <sheetData>
    <row r="1" s="108" customFormat="true" ht="27" customHeight="true" spans="1:19">
      <c r="A1" s="41" t="s">
        <v>46</v>
      </c>
      <c r="B1" s="41"/>
      <c r="C1" s="41"/>
      <c r="D1" s="41"/>
      <c r="E1" s="127"/>
      <c r="F1" s="127"/>
      <c r="G1" s="127"/>
      <c r="H1" s="127"/>
      <c r="I1" s="127"/>
      <c r="J1" s="127"/>
      <c r="K1" s="127"/>
      <c r="L1" s="127"/>
      <c r="N1" s="127"/>
      <c r="O1" s="127"/>
      <c r="P1" s="127"/>
      <c r="Q1" s="127"/>
      <c r="R1" s="127"/>
      <c r="S1" s="127"/>
    </row>
    <row r="2" s="105" customFormat="true" ht="40.5" customHeight="true" spans="1:19">
      <c r="A2" s="116" t="s">
        <v>47</v>
      </c>
      <c r="B2" s="116"/>
      <c r="C2" s="116"/>
      <c r="D2" s="116"/>
      <c r="E2" s="116"/>
      <c r="F2" s="116"/>
      <c r="G2" s="116"/>
      <c r="H2" s="116"/>
      <c r="I2" s="116"/>
      <c r="J2" s="116"/>
      <c r="K2" s="116"/>
      <c r="L2" s="116"/>
      <c r="M2" s="116"/>
      <c r="N2" s="116"/>
      <c r="O2" s="116"/>
      <c r="P2" s="116"/>
      <c r="Q2" s="116"/>
      <c r="R2" s="116"/>
      <c r="S2" s="116"/>
    </row>
    <row r="3" s="105" customFormat="true" ht="12.75" customHeight="true" spans="1:19">
      <c r="A3" s="116"/>
      <c r="B3" s="116"/>
      <c r="C3" s="116"/>
      <c r="D3" s="116"/>
      <c r="E3" s="116"/>
      <c r="F3" s="116"/>
      <c r="G3" s="116"/>
      <c r="H3" s="116"/>
      <c r="I3" s="116"/>
      <c r="J3" s="116"/>
      <c r="K3" s="116"/>
      <c r="L3" s="116"/>
      <c r="M3" s="116"/>
      <c r="N3" s="116"/>
      <c r="O3" s="116"/>
      <c r="P3" s="116"/>
      <c r="Q3" s="116"/>
      <c r="R3" s="116"/>
      <c r="S3" s="116"/>
    </row>
    <row r="4" s="38" customFormat="true" ht="22.15" customHeight="true" spans="1:19">
      <c r="A4" s="117" t="s">
        <v>2</v>
      </c>
      <c r="B4" s="118"/>
      <c r="C4" s="118"/>
      <c r="D4" s="118"/>
      <c r="E4" s="118"/>
      <c r="F4" s="118"/>
      <c r="G4" s="118"/>
      <c r="H4" s="118"/>
      <c r="I4" s="118"/>
      <c r="J4" s="118"/>
      <c r="K4" s="118"/>
      <c r="L4" s="118"/>
      <c r="N4" s="118"/>
      <c r="O4" s="118"/>
      <c r="P4" s="118"/>
      <c r="Q4" s="118"/>
      <c r="R4" s="118"/>
      <c r="S4" s="118" t="s">
        <v>3</v>
      </c>
    </row>
    <row r="5" s="114" customFormat="true" ht="29.85" customHeight="true" spans="1:19">
      <c r="A5" s="119" t="s">
        <v>48</v>
      </c>
      <c r="B5" s="119" t="s">
        <v>49</v>
      </c>
      <c r="C5" s="120" t="s">
        <v>50</v>
      </c>
      <c r="D5" s="121" t="s">
        <v>51</v>
      </c>
      <c r="E5" s="121"/>
      <c r="F5" s="121"/>
      <c r="G5" s="121"/>
      <c r="H5" s="121"/>
      <c r="I5" s="121"/>
      <c r="J5" s="121"/>
      <c r="K5" s="121"/>
      <c r="L5" s="121"/>
      <c r="M5" s="121"/>
      <c r="N5" s="119" t="s">
        <v>41</v>
      </c>
      <c r="O5" s="119"/>
      <c r="P5" s="119"/>
      <c r="Q5" s="119"/>
      <c r="R5" s="119"/>
      <c r="S5" s="119"/>
    </row>
    <row r="6" s="114" customFormat="true" ht="29.85" customHeight="true" spans="1:19">
      <c r="A6" s="119"/>
      <c r="B6" s="119"/>
      <c r="C6" s="122"/>
      <c r="D6" s="119" t="s">
        <v>52</v>
      </c>
      <c r="E6" s="123" t="s">
        <v>53</v>
      </c>
      <c r="F6" s="123" t="s">
        <v>54</v>
      </c>
      <c r="G6" s="123" t="s">
        <v>55</v>
      </c>
      <c r="H6" s="123" t="s">
        <v>56</v>
      </c>
      <c r="I6" s="123" t="s">
        <v>57</v>
      </c>
      <c r="J6" s="123" t="s">
        <v>58</v>
      </c>
      <c r="K6" s="123" t="s">
        <v>59</v>
      </c>
      <c r="L6" s="123" t="s">
        <v>60</v>
      </c>
      <c r="M6" s="123" t="s">
        <v>61</v>
      </c>
      <c r="N6" s="120" t="s">
        <v>52</v>
      </c>
      <c r="O6" s="119" t="s">
        <v>53</v>
      </c>
      <c r="P6" s="119" t="s">
        <v>54</v>
      </c>
      <c r="Q6" s="119" t="s">
        <v>62</v>
      </c>
      <c r="R6" s="129" t="s">
        <v>56</v>
      </c>
      <c r="S6" s="130" t="s">
        <v>63</v>
      </c>
    </row>
    <row r="7" s="39" customFormat="true" ht="33.75" customHeight="true" spans="1:251">
      <c r="A7" s="123">
        <v>389</v>
      </c>
      <c r="B7" s="123" t="s">
        <v>64</v>
      </c>
      <c r="C7" s="124">
        <f>D7+N7</f>
        <v>680.882837</v>
      </c>
      <c r="D7" s="124">
        <f>SUM(E7:M7)</f>
        <v>680.882837</v>
      </c>
      <c r="E7" s="124">
        <f>'4'!D6</f>
        <v>680.882837</v>
      </c>
      <c r="F7" s="44"/>
      <c r="G7" s="44"/>
      <c r="H7" s="44"/>
      <c r="I7" s="44"/>
      <c r="J7" s="44"/>
      <c r="K7" s="44"/>
      <c r="L7" s="44"/>
      <c r="M7" s="44"/>
      <c r="N7" s="124">
        <f>SUM(O7:S7)</f>
        <v>0</v>
      </c>
      <c r="O7" s="49"/>
      <c r="P7" s="49"/>
      <c r="Q7" s="49"/>
      <c r="R7" s="49"/>
      <c r="S7" s="49"/>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ht="33.75" customHeight="true" spans="1:19">
      <c r="A8" s="125" t="s">
        <v>50</v>
      </c>
      <c r="B8" s="126"/>
      <c r="C8" s="124">
        <f>C7</f>
        <v>680.882837</v>
      </c>
      <c r="D8" s="123"/>
      <c r="E8" s="123"/>
      <c r="F8" s="123"/>
      <c r="G8" s="123"/>
      <c r="H8" s="49"/>
      <c r="I8" s="49"/>
      <c r="J8" s="49"/>
      <c r="K8" s="49"/>
      <c r="L8" s="49"/>
      <c r="M8" s="49"/>
      <c r="N8" s="49"/>
      <c r="O8" s="128"/>
      <c r="P8" s="128"/>
      <c r="Q8" s="128"/>
      <c r="R8" s="128"/>
      <c r="S8" s="128"/>
    </row>
  </sheetData>
  <mergeCells count="7">
    <mergeCell ref="A2:S2"/>
    <mergeCell ref="D5:M5"/>
    <mergeCell ref="N5:S5"/>
    <mergeCell ref="A8:B8"/>
    <mergeCell ref="A5:A6"/>
    <mergeCell ref="B5:B6"/>
    <mergeCell ref="C5:C6"/>
  </mergeCells>
  <printOptions horizontalCentered="true"/>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6"/>
  <sheetViews>
    <sheetView showGridLines="0" showZeros="0" view="pageBreakPreview" zoomScale="85" zoomScaleNormal="115" zoomScaleSheetLayoutView="85" topLeftCell="A9" workbookViewId="0">
      <selection activeCell="F11" sqref="F11"/>
    </sheetView>
  </sheetViews>
  <sheetFormatPr defaultColWidth="9.16666666666667" defaultRowHeight="27.75" customHeight="true"/>
  <cols>
    <col min="1" max="1" width="23.6666666666667" style="109" customWidth="true"/>
    <col min="2" max="2" width="22.8333333333333" style="109" customWidth="true"/>
    <col min="3" max="8" width="17.3333333333333" style="110" customWidth="true"/>
    <col min="9" max="247" width="10.6666666666667" style="40" customWidth="true"/>
    <col min="248" max="249" width="9.16666666666667" customWidth="true"/>
  </cols>
  <sheetData>
    <row r="1" s="108" customFormat="true" ht="27" customHeight="true" spans="1:2">
      <c r="A1" s="41" t="s">
        <v>65</v>
      </c>
      <c r="B1" s="41"/>
    </row>
    <row r="2" s="37" customFormat="true" ht="48.75" customHeight="true" spans="1:11">
      <c r="A2" s="42" t="s">
        <v>66</v>
      </c>
      <c r="B2" s="42"/>
      <c r="C2" s="42"/>
      <c r="D2" s="42"/>
      <c r="E2" s="42"/>
      <c r="F2" s="42"/>
      <c r="G2" s="42"/>
      <c r="H2" s="111"/>
      <c r="I2" s="113"/>
      <c r="J2" s="42"/>
      <c r="K2" s="113"/>
    </row>
    <row r="3" s="38" customFormat="true" ht="22.15" customHeight="true" spans="1:8">
      <c r="A3" s="43" t="s">
        <v>2</v>
      </c>
      <c r="H3" s="38" t="s">
        <v>3</v>
      </c>
    </row>
    <row r="4" s="106" customFormat="true" ht="29.85" customHeight="true" spans="1:8">
      <c r="A4" s="44" t="s">
        <v>67</v>
      </c>
      <c r="B4" s="44" t="s">
        <v>68</v>
      </c>
      <c r="C4" s="90" t="s">
        <v>69</v>
      </c>
      <c r="D4" s="44" t="s">
        <v>70</v>
      </c>
      <c r="E4" s="44" t="s">
        <v>71</v>
      </c>
      <c r="F4" s="44" t="s">
        <v>72</v>
      </c>
      <c r="G4" s="44" t="s">
        <v>73</v>
      </c>
      <c r="H4" s="44" t="s">
        <v>74</v>
      </c>
    </row>
    <row r="5" s="106" customFormat="true" ht="29.85" customHeight="true" spans="1:8">
      <c r="A5" s="44"/>
      <c r="B5" s="44"/>
      <c r="C5" s="90"/>
      <c r="D5" s="44"/>
      <c r="E5" s="44"/>
      <c r="F5" s="44"/>
      <c r="G5" s="44"/>
      <c r="H5" s="44"/>
    </row>
    <row r="6" s="106" customFormat="true" ht="29.85" customHeight="true" spans="1:8">
      <c r="A6" s="44"/>
      <c r="B6" s="44"/>
      <c r="C6" s="90"/>
      <c r="D6" s="44"/>
      <c r="E6" s="44"/>
      <c r="F6" s="44"/>
      <c r="G6" s="44"/>
      <c r="H6" s="44"/>
    </row>
    <row r="7" s="55" customFormat="true" ht="47.25" customHeight="true" spans="1:247">
      <c r="A7" s="53">
        <v>201</v>
      </c>
      <c r="B7" s="47" t="s">
        <v>75</v>
      </c>
      <c r="C7" s="83">
        <f>D7+E7</f>
        <v>680.882837</v>
      </c>
      <c r="D7" s="83">
        <f>'5'!D6</f>
        <v>598.885837</v>
      </c>
      <c r="E7" s="112">
        <f>'5'!G6</f>
        <v>81.997</v>
      </c>
      <c r="F7" s="49"/>
      <c r="G7" s="49"/>
      <c r="H7" s="4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row>
    <row r="8" s="39" customFormat="true" ht="47.25" customHeight="true" spans="1:9">
      <c r="A8" s="84" t="s">
        <v>76</v>
      </c>
      <c r="B8" s="50" t="s">
        <v>77</v>
      </c>
      <c r="C8" s="83">
        <f t="shared" ref="C8:C15" si="0">D8+E8</f>
        <v>598.885837</v>
      </c>
      <c r="D8" s="83">
        <f>'5'!D7</f>
        <v>598.885837</v>
      </c>
      <c r="E8" s="112">
        <f>'5'!G7</f>
        <v>0</v>
      </c>
      <c r="F8" s="49"/>
      <c r="G8" s="49"/>
      <c r="H8" s="49"/>
      <c r="I8" s="55"/>
    </row>
    <row r="9" ht="47.25" customHeight="true" spans="1:8">
      <c r="A9" s="85" t="s">
        <v>78</v>
      </c>
      <c r="B9" s="51" t="s">
        <v>79</v>
      </c>
      <c r="C9" s="83">
        <f t="shared" si="0"/>
        <v>598.885837</v>
      </c>
      <c r="D9" s="83">
        <f>'5'!D8</f>
        <v>598.885837</v>
      </c>
      <c r="E9" s="112">
        <f>'5'!G8</f>
        <v>0</v>
      </c>
      <c r="F9" s="49"/>
      <c r="G9" s="49"/>
      <c r="H9" s="49"/>
    </row>
    <row r="10" ht="47.25" hidden="true" customHeight="true" spans="1:8">
      <c r="A10" s="85" t="s">
        <v>80</v>
      </c>
      <c r="B10" s="51" t="s">
        <v>81</v>
      </c>
      <c r="C10" s="83">
        <f t="shared" si="0"/>
        <v>0</v>
      </c>
      <c r="D10" s="83">
        <f>'5'!D9</f>
        <v>0</v>
      </c>
      <c r="E10" s="112">
        <f>'5'!G9</f>
        <v>0</v>
      </c>
      <c r="F10" s="49"/>
      <c r="G10" s="49"/>
      <c r="H10" s="49"/>
    </row>
    <row r="11" ht="47.25" customHeight="true" spans="1:8">
      <c r="A11" s="84" t="s">
        <v>82</v>
      </c>
      <c r="B11" s="86" t="s">
        <v>83</v>
      </c>
      <c r="C11" s="83">
        <f t="shared" si="0"/>
        <v>79</v>
      </c>
      <c r="D11" s="83">
        <f>'5'!D10</f>
        <v>0</v>
      </c>
      <c r="E11" s="112">
        <f>'5'!G10</f>
        <v>79</v>
      </c>
      <c r="F11" s="49"/>
      <c r="G11" s="49"/>
      <c r="H11" s="49"/>
    </row>
    <row r="12" ht="47.25" customHeight="true" spans="1:8">
      <c r="A12" s="85" t="s">
        <v>84</v>
      </c>
      <c r="B12" s="84" t="s">
        <v>85</v>
      </c>
      <c r="C12" s="83">
        <f t="shared" si="0"/>
        <v>79</v>
      </c>
      <c r="D12" s="83">
        <f>'5'!D11</f>
        <v>0</v>
      </c>
      <c r="E12" s="112">
        <f>'5'!G11</f>
        <v>79</v>
      </c>
      <c r="F12" s="49"/>
      <c r="G12" s="49"/>
      <c r="H12" s="49"/>
    </row>
    <row r="13" ht="47.25" customHeight="true" spans="1:8">
      <c r="A13" s="84" t="s">
        <v>86</v>
      </c>
      <c r="B13" s="84" t="s">
        <v>87</v>
      </c>
      <c r="C13" s="83">
        <f t="shared" si="0"/>
        <v>2.997</v>
      </c>
      <c r="D13" s="83">
        <f>'5'!D12</f>
        <v>0</v>
      </c>
      <c r="E13" s="112">
        <f>'5'!G12</f>
        <v>2.997</v>
      </c>
      <c r="F13" s="49"/>
      <c r="G13" s="49"/>
      <c r="H13" s="49"/>
    </row>
    <row r="14" ht="47.25" customHeight="true" spans="1:8">
      <c r="A14" s="85" t="s">
        <v>82</v>
      </c>
      <c r="B14" s="84" t="s">
        <v>88</v>
      </c>
      <c r="C14" s="83">
        <f t="shared" si="0"/>
        <v>2.997</v>
      </c>
      <c r="D14" s="83">
        <f>'5'!D13</f>
        <v>0</v>
      </c>
      <c r="E14" s="112">
        <f>'5'!G13</f>
        <v>2.997</v>
      </c>
      <c r="F14" s="49"/>
      <c r="G14" s="49"/>
      <c r="H14" s="49"/>
    </row>
    <row r="15" ht="47.25" customHeight="true" spans="1:8">
      <c r="A15" s="86" t="s">
        <v>89</v>
      </c>
      <c r="B15" s="84" t="s">
        <v>69</v>
      </c>
      <c r="C15" s="83">
        <f t="shared" si="0"/>
        <v>680.882837</v>
      </c>
      <c r="D15" s="83">
        <f t="shared" ref="D15:E15" si="1">D7</f>
        <v>598.885837</v>
      </c>
      <c r="E15" s="83">
        <f t="shared" si="1"/>
        <v>81.997</v>
      </c>
      <c r="F15" s="49"/>
      <c r="G15" s="49"/>
      <c r="H15" s="49"/>
    </row>
    <row r="16" customHeight="true" spans="1:1">
      <c r="A16" s="88" t="s">
        <v>90</v>
      </c>
    </row>
  </sheetData>
  <mergeCells count="8">
    <mergeCell ref="A4:A6"/>
    <mergeCell ref="B4:B6"/>
    <mergeCell ref="C4:C6"/>
    <mergeCell ref="D4:D6"/>
    <mergeCell ref="E4:E6"/>
    <mergeCell ref="F4:F6"/>
    <mergeCell ref="G4:G6"/>
    <mergeCell ref="H4:H6"/>
  </mergeCells>
  <printOptions horizontalCentered="true"/>
  <pageMargins left="0.826771653543307" right="0.826771653543307" top="1.10236220472441" bottom="0.590551181102362" header="0.511811023622047" footer="0.511811023622047"/>
  <pageSetup paperSize="9" scale="77" orientation="landscape"/>
  <headerFooter alignWithMargins="0"/>
  <rowBreaks count="1" manualBreakCount="1">
    <brk id="15"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zoomScaleSheetLayoutView="85" workbookViewId="0">
      <selection activeCell="D6" sqref="D6"/>
    </sheetView>
  </sheetViews>
  <sheetFormatPr defaultColWidth="6.66666666666667" defaultRowHeight="18" customHeight="true"/>
  <cols>
    <col min="1" max="1" width="50.6666666666667" customWidth="true"/>
    <col min="2" max="2" width="17.6666666666667" customWidth="true"/>
    <col min="3" max="3" width="50.6666666666667" customWidth="true"/>
    <col min="4" max="4" width="17.6666666666667" customWidth="true"/>
    <col min="5" max="157" width="9" customWidth="true"/>
    <col min="158" max="250" width="9.16666666666667" customWidth="true"/>
  </cols>
  <sheetData>
    <row r="1" ht="24" customHeight="true" spans="1:1">
      <c r="A1" s="41" t="s">
        <v>91</v>
      </c>
    </row>
    <row r="2" ht="42" customHeight="true" spans="1:250">
      <c r="A2" s="42" t="s">
        <v>92</v>
      </c>
      <c r="B2" s="42"/>
      <c r="C2" s="42"/>
      <c r="D2" s="42"/>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row>
    <row r="3" ht="24" customHeight="true" spans="1:250">
      <c r="A3" s="43" t="s">
        <v>2</v>
      </c>
      <c r="B3" s="38"/>
      <c r="C3" s="38"/>
      <c r="D3" s="38" t="s">
        <v>3</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row>
    <row r="4" ht="37.15" customHeight="true" spans="1:250">
      <c r="A4" s="44" t="s">
        <v>4</v>
      </c>
      <c r="B4" s="44"/>
      <c r="C4" s="44" t="s">
        <v>5</v>
      </c>
      <c r="D4" s="44"/>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row>
    <row r="5" ht="37.15" customHeight="true" spans="1:250">
      <c r="A5" s="44" t="s">
        <v>6</v>
      </c>
      <c r="B5" s="91" t="s">
        <v>7</v>
      </c>
      <c r="C5" s="44" t="s">
        <v>6</v>
      </c>
      <c r="D5" s="91" t="s">
        <v>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row>
    <row r="6" ht="30" customHeight="true" spans="1:250">
      <c r="A6" s="53" t="s">
        <v>93</v>
      </c>
      <c r="B6" s="83">
        <f>D6</f>
        <v>680.882837</v>
      </c>
      <c r="C6" s="92" t="s">
        <v>9</v>
      </c>
      <c r="D6" s="83">
        <f>'5'!C6</f>
        <v>680.882837</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row>
    <row r="7" ht="30" customHeight="true" spans="1:250">
      <c r="A7" s="53" t="s">
        <v>94</v>
      </c>
      <c r="B7" s="49"/>
      <c r="C7" s="92" t="s">
        <v>11</v>
      </c>
      <c r="D7" s="49"/>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row>
    <row r="8" ht="30" customHeight="true" spans="1:250">
      <c r="A8" s="53" t="s">
        <v>95</v>
      </c>
      <c r="B8" s="49"/>
      <c r="C8" s="92" t="s">
        <v>13</v>
      </c>
      <c r="D8" s="49"/>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row>
    <row r="9" ht="30" customHeight="true" spans="1:250">
      <c r="A9" s="53" t="s">
        <v>96</v>
      </c>
      <c r="B9" s="49"/>
      <c r="C9" s="92" t="s">
        <v>15</v>
      </c>
      <c r="D9" s="49"/>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row>
    <row r="10" ht="30" customHeight="true" spans="1:250">
      <c r="A10" s="53" t="s">
        <v>97</v>
      </c>
      <c r="B10" s="49"/>
      <c r="C10" s="92" t="s">
        <v>17</v>
      </c>
      <c r="D10" s="49"/>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row>
    <row r="11" ht="30" customHeight="true" spans="1:250">
      <c r="A11" s="53" t="s">
        <v>94</v>
      </c>
      <c r="B11" s="49"/>
      <c r="C11" s="88" t="s">
        <v>19</v>
      </c>
      <c r="D11" s="49"/>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row>
    <row r="12" ht="30" customHeight="true" spans="1:250">
      <c r="A12" s="53" t="s">
        <v>95</v>
      </c>
      <c r="B12" s="49"/>
      <c r="C12" s="92" t="s">
        <v>21</v>
      </c>
      <c r="D12" s="49"/>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row>
    <row r="13" ht="30" customHeight="true" spans="1:250">
      <c r="A13" s="53" t="s">
        <v>96</v>
      </c>
      <c r="B13" s="93"/>
      <c r="C13" s="92" t="s">
        <v>23</v>
      </c>
      <c r="D13" s="49"/>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row>
    <row r="14" ht="30" customHeight="true" spans="1:250">
      <c r="A14" s="90"/>
      <c r="B14" s="93"/>
      <c r="C14" s="92" t="s">
        <v>25</v>
      </c>
      <c r="D14" s="49"/>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row>
    <row r="15" ht="30" customHeight="true" spans="1:250">
      <c r="A15" s="94"/>
      <c r="B15" s="93"/>
      <c r="C15" s="92" t="s">
        <v>26</v>
      </c>
      <c r="D15" s="49"/>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row>
    <row r="16" ht="30" customHeight="true" spans="1:250">
      <c r="A16" s="53"/>
      <c r="B16" s="93"/>
      <c r="C16" s="92" t="s">
        <v>27</v>
      </c>
      <c r="D16" s="49"/>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row>
    <row r="17" ht="30" customHeight="true" spans="1:250">
      <c r="A17" s="53"/>
      <c r="B17" s="93"/>
      <c r="C17" s="92" t="s">
        <v>28</v>
      </c>
      <c r="D17" s="49"/>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row>
    <row r="18" ht="30" customHeight="true" spans="1:250">
      <c r="A18" s="53"/>
      <c r="B18" s="49"/>
      <c r="C18" s="92" t="s">
        <v>29</v>
      </c>
      <c r="D18" s="49"/>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row>
    <row r="19" ht="30" customHeight="true" spans="1:250">
      <c r="A19" s="53"/>
      <c r="B19" s="49"/>
      <c r="C19" s="92" t="s">
        <v>30</v>
      </c>
      <c r="D19" s="49"/>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row>
    <row r="20" ht="30" customHeight="true" spans="1:250">
      <c r="A20" s="53"/>
      <c r="B20" s="49"/>
      <c r="C20" s="92" t="s">
        <v>31</v>
      </c>
      <c r="D20" s="9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row>
    <row r="21" ht="30" customHeight="true" spans="1:250">
      <c r="A21" s="53"/>
      <c r="B21" s="49"/>
      <c r="C21" s="92" t="s">
        <v>32</v>
      </c>
      <c r="D21" s="9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row>
    <row r="22" ht="30" customHeight="true" spans="1:250">
      <c r="A22" s="53"/>
      <c r="B22" s="49"/>
      <c r="C22" s="96" t="s">
        <v>33</v>
      </c>
      <c r="D22" s="49"/>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row>
    <row r="23" ht="30" customHeight="true" spans="1:250">
      <c r="A23" s="53"/>
      <c r="B23" s="49"/>
      <c r="C23" s="96" t="s">
        <v>34</v>
      </c>
      <c r="D23" s="97"/>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row>
    <row r="24" ht="31.15" customHeight="true" spans="1:250">
      <c r="A24" s="53"/>
      <c r="B24" s="49"/>
      <c r="C24" s="96" t="s">
        <v>35</v>
      </c>
      <c r="D24" s="97"/>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row>
    <row r="25" ht="31.15" customHeight="true" spans="1:250">
      <c r="A25" s="53"/>
      <c r="B25" s="49"/>
      <c r="C25" s="96" t="s">
        <v>36</v>
      </c>
      <c r="D25" s="97"/>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row>
    <row r="26" ht="31.15" customHeight="true" spans="1:250">
      <c r="A26" s="53"/>
      <c r="B26" s="49"/>
      <c r="C26" s="96" t="s">
        <v>37</v>
      </c>
      <c r="D26" s="97"/>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row>
    <row r="27" ht="31.15" customHeight="true" spans="1:250">
      <c r="A27" s="53"/>
      <c r="B27" s="49"/>
      <c r="C27" s="96" t="s">
        <v>38</v>
      </c>
      <c r="D27" s="97"/>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row>
    <row r="28" ht="30" customHeight="true" spans="1:250">
      <c r="A28" s="53"/>
      <c r="B28" s="49"/>
      <c r="C28" s="53"/>
      <c r="D28" s="49"/>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row>
    <row r="29" ht="30" customHeight="true" spans="1:250">
      <c r="A29" s="98"/>
      <c r="B29" s="49"/>
      <c r="C29" s="53" t="s">
        <v>98</v>
      </c>
      <c r="D29" s="49"/>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row>
    <row r="30" ht="30" customHeight="true" spans="1:250">
      <c r="A30" s="98"/>
      <c r="B30" s="49"/>
      <c r="C30" s="49"/>
      <c r="D30" s="49"/>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c r="IO30" s="106"/>
      <c r="IP30" s="106"/>
    </row>
    <row r="31" ht="30" customHeight="true" spans="1:250">
      <c r="A31" s="90" t="s">
        <v>43</v>
      </c>
      <c r="B31" s="99">
        <f>B6</f>
        <v>680.882837</v>
      </c>
      <c r="C31" s="90" t="s">
        <v>44</v>
      </c>
      <c r="D31" s="99">
        <f>SUM(D6:D29)</f>
        <v>680.882837</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row>
    <row r="32" ht="27" customHeight="true" spans="1:250">
      <c r="A32" s="54"/>
      <c r="B32" s="100"/>
      <c r="C32" s="101"/>
      <c r="D32" s="102">
        <v>0</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row>
    <row r="33" ht="27.75" customHeight="true" spans="1:250">
      <c r="A33" s="103"/>
      <c r="B33" s="104"/>
      <c r="C33" s="103"/>
      <c r="D33" s="104"/>
      <c r="E33" s="103"/>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row>
    <row r="34" ht="27.75" customHeight="true" spans="1:250">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3"/>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c r="IP34" s="107"/>
    </row>
    <row r="35" ht="27.75" customHeight="true" spans="1:250">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3"/>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row>
    <row r="36" ht="27.75" customHeight="true" spans="1:250">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row>
    <row r="37" ht="27.75" customHeight="true" spans="1:250">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row>
  </sheetData>
  <mergeCells count="2">
    <mergeCell ref="A4:B4"/>
    <mergeCell ref="C4:D4"/>
  </mergeCells>
  <printOptions horizontalCentered="true"/>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5"/>
  <sheetViews>
    <sheetView showGridLines="0" showZeros="0" view="pageBreakPreview" zoomScale="85" zoomScaleNormal="115" zoomScaleSheetLayoutView="85" topLeftCell="A5" workbookViewId="0">
      <selection activeCell="D14" sqref="D14:G14"/>
    </sheetView>
  </sheetViews>
  <sheetFormatPr defaultColWidth="9.16666666666667" defaultRowHeight="27.75" customHeight="true"/>
  <cols>
    <col min="1" max="1" width="16.8333333333333" style="40" customWidth="true"/>
    <col min="2" max="2" width="29.5" style="40" customWidth="true"/>
    <col min="3" max="6" width="15.5" style="40" customWidth="true"/>
    <col min="7" max="7" width="19.8333333333333" style="40" customWidth="true"/>
    <col min="8" max="244" width="7.66666666666667" style="40" customWidth="true"/>
  </cols>
  <sheetData>
    <row r="1" customHeight="true" spans="1:3">
      <c r="A1" s="41" t="s">
        <v>99</v>
      </c>
      <c r="B1" s="41"/>
      <c r="C1" s="41"/>
    </row>
    <row r="2" s="37" customFormat="true" ht="34.5" customHeight="true" spans="1:7">
      <c r="A2" s="42" t="s">
        <v>100</v>
      </c>
      <c r="B2" s="42"/>
      <c r="C2" s="42"/>
      <c r="D2" s="42"/>
      <c r="E2" s="42"/>
      <c r="F2" s="42"/>
      <c r="G2" s="42"/>
    </row>
    <row r="3" s="38" customFormat="true" ht="30.75" customHeight="true" spans="1:7">
      <c r="A3" s="43" t="s">
        <v>2</v>
      </c>
      <c r="G3" s="38" t="s">
        <v>3</v>
      </c>
    </row>
    <row r="4" s="39" customFormat="true" ht="40.15" customHeight="true" spans="1:244">
      <c r="A4" s="44" t="s">
        <v>67</v>
      </c>
      <c r="B4" s="44" t="s">
        <v>68</v>
      </c>
      <c r="C4" s="44" t="s">
        <v>50</v>
      </c>
      <c r="D4" s="45" t="s">
        <v>70</v>
      </c>
      <c r="E4" s="45"/>
      <c r="F4" s="45"/>
      <c r="G4" s="90" t="s">
        <v>71</v>
      </c>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row>
    <row r="5" s="39" customFormat="true" ht="40.15" customHeight="true" spans="1:244">
      <c r="A5" s="44"/>
      <c r="B5" s="44"/>
      <c r="C5" s="44"/>
      <c r="D5" s="44" t="s">
        <v>101</v>
      </c>
      <c r="E5" s="44" t="s">
        <v>102</v>
      </c>
      <c r="F5" s="44" t="s">
        <v>103</v>
      </c>
      <c r="G5" s="90"/>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row>
    <row r="6" ht="35.1" customHeight="true" spans="1:7">
      <c r="A6" s="53">
        <v>201</v>
      </c>
      <c r="B6" s="47" t="s">
        <v>75</v>
      </c>
      <c r="C6" s="83">
        <f>D6+G6</f>
        <v>680.882837</v>
      </c>
      <c r="D6" s="83">
        <f t="shared" ref="D6:D8" si="0">E6+F6</f>
        <v>598.885837</v>
      </c>
      <c r="E6" s="83">
        <f>E7</f>
        <v>577.285837</v>
      </c>
      <c r="F6" s="83">
        <f>F7</f>
        <v>21.6</v>
      </c>
      <c r="G6" s="83">
        <f>G7+G10+G12</f>
        <v>81.997</v>
      </c>
    </row>
    <row r="7" ht="35.1" customHeight="true" spans="1:7">
      <c r="A7" s="84" t="s">
        <v>76</v>
      </c>
      <c r="B7" s="50" t="s">
        <v>77</v>
      </c>
      <c r="C7" s="83">
        <f t="shared" ref="C7:C14" si="1">D7+G7</f>
        <v>598.885837</v>
      </c>
      <c r="D7" s="83">
        <f t="shared" si="0"/>
        <v>598.885837</v>
      </c>
      <c r="E7" s="83">
        <f>E8+E9</f>
        <v>577.285837</v>
      </c>
      <c r="F7" s="83">
        <f t="shared" ref="F7:G7" si="2">F8+F9</f>
        <v>21.6</v>
      </c>
      <c r="G7" s="83">
        <f t="shared" si="2"/>
        <v>0</v>
      </c>
    </row>
    <row r="8" ht="35.1" customHeight="true" spans="1:7">
      <c r="A8" s="85" t="s">
        <v>78</v>
      </c>
      <c r="B8" s="51" t="s">
        <v>79</v>
      </c>
      <c r="C8" s="83">
        <f t="shared" si="1"/>
        <v>598.885837</v>
      </c>
      <c r="D8" s="83">
        <f t="shared" si="0"/>
        <v>598.885837</v>
      </c>
      <c r="E8" s="83">
        <v>577.285837</v>
      </c>
      <c r="F8" s="83">
        <v>21.6</v>
      </c>
      <c r="G8" s="83"/>
    </row>
    <row r="9" ht="35.1" hidden="true" customHeight="true" spans="1:7">
      <c r="A9" s="85" t="s">
        <v>80</v>
      </c>
      <c r="B9" s="51" t="s">
        <v>81</v>
      </c>
      <c r="C9" s="83">
        <f t="shared" si="1"/>
        <v>0</v>
      </c>
      <c r="D9" s="83">
        <f t="shared" ref="D9:D14" si="3">E9+F9</f>
        <v>0</v>
      </c>
      <c r="E9" s="49"/>
      <c r="F9" s="49"/>
      <c r="G9" s="83">
        <v>0</v>
      </c>
    </row>
    <row r="10" ht="35.1" customHeight="true" spans="1:7">
      <c r="A10" s="84" t="s">
        <v>82</v>
      </c>
      <c r="B10" s="50" t="s">
        <v>83</v>
      </c>
      <c r="C10" s="83">
        <f t="shared" ref="C10:C11" si="4">D10+G10</f>
        <v>79</v>
      </c>
      <c r="D10" s="83">
        <f t="shared" ref="D10" si="5">E10+F10</f>
        <v>0</v>
      </c>
      <c r="E10" s="49"/>
      <c r="F10" s="49"/>
      <c r="G10" s="83">
        <f>G11</f>
        <v>79</v>
      </c>
    </row>
    <row r="11" ht="35.1" customHeight="true" spans="1:7">
      <c r="A11" s="85" t="s">
        <v>84</v>
      </c>
      <c r="B11" s="51" t="s">
        <v>85</v>
      </c>
      <c r="C11" s="83">
        <f t="shared" si="4"/>
        <v>79</v>
      </c>
      <c r="D11" s="83"/>
      <c r="E11" s="49"/>
      <c r="F11" s="49"/>
      <c r="G11" s="83">
        <v>79</v>
      </c>
    </row>
    <row r="12" ht="35.1" customHeight="true" spans="1:7">
      <c r="A12" s="84" t="s">
        <v>86</v>
      </c>
      <c r="B12" s="86" t="s">
        <v>87</v>
      </c>
      <c r="C12" s="83">
        <f t="shared" si="1"/>
        <v>2.997</v>
      </c>
      <c r="D12" s="83">
        <f t="shared" si="3"/>
        <v>0</v>
      </c>
      <c r="E12" s="49"/>
      <c r="F12" s="49"/>
      <c r="G12" s="83">
        <f>G13</f>
        <v>2.997</v>
      </c>
    </row>
    <row r="13" ht="35.1" customHeight="true" spans="1:7">
      <c r="A13" s="85" t="s">
        <v>82</v>
      </c>
      <c r="B13" s="84" t="s">
        <v>88</v>
      </c>
      <c r="C13" s="83">
        <f t="shared" si="1"/>
        <v>2.997</v>
      </c>
      <c r="D13" s="83">
        <f t="shared" si="3"/>
        <v>0</v>
      </c>
      <c r="E13" s="49"/>
      <c r="F13" s="49"/>
      <c r="G13" s="83">
        <v>2.997</v>
      </c>
    </row>
    <row r="14" ht="35.1" customHeight="true" spans="1:7">
      <c r="A14" s="52" t="s">
        <v>89</v>
      </c>
      <c r="B14" s="52" t="s">
        <v>69</v>
      </c>
      <c r="C14" s="83">
        <f t="shared" si="1"/>
        <v>680.882837</v>
      </c>
      <c r="D14" s="87">
        <f t="shared" si="3"/>
        <v>598.885837</v>
      </c>
      <c r="E14" s="87">
        <f>E6</f>
        <v>577.285837</v>
      </c>
      <c r="F14" s="87">
        <f>F6</f>
        <v>21.6</v>
      </c>
      <c r="G14" s="87">
        <f>G6</f>
        <v>81.997</v>
      </c>
    </row>
    <row r="15" customHeight="true" spans="1:7">
      <c r="A15" s="88" t="s">
        <v>90</v>
      </c>
      <c r="B15" s="88"/>
      <c r="C15" s="88"/>
      <c r="D15" s="89"/>
      <c r="E15" s="89"/>
      <c r="F15" s="89"/>
      <c r="G15" s="89"/>
    </row>
  </sheetData>
  <mergeCells count="4">
    <mergeCell ref="A4:A5"/>
    <mergeCell ref="B4:B5"/>
    <mergeCell ref="C4:C5"/>
    <mergeCell ref="G4:G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35"/>
  <sheetViews>
    <sheetView showGridLines="0" showZeros="0" view="pageBreakPreview" zoomScale="85" zoomScaleNormal="115" zoomScaleSheetLayoutView="85" topLeftCell="A26" workbookViewId="0">
      <selection activeCell="D34" sqref="D34:E34"/>
    </sheetView>
  </sheetViews>
  <sheetFormatPr defaultColWidth="9.16666666666667" defaultRowHeight="12.75" customHeight="true"/>
  <cols>
    <col min="1" max="1" width="28.1666666666667" customWidth="true"/>
    <col min="2" max="2" width="31.5" customWidth="true"/>
    <col min="3" max="3" width="24.6666666666667" customWidth="true"/>
    <col min="4" max="4" width="24.6666666666667" style="76" customWidth="true"/>
    <col min="5" max="5" width="24.6666666666667" customWidth="true"/>
    <col min="6" max="242" width="7.66666666666667" customWidth="true"/>
  </cols>
  <sheetData>
    <row r="1" ht="33.75" customHeight="true" spans="1:2">
      <c r="A1" s="41" t="s">
        <v>104</v>
      </c>
      <c r="B1" s="41"/>
    </row>
    <row r="2" ht="39.75" customHeight="true" spans="1:242">
      <c r="A2" s="37" t="s">
        <v>105</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row>
    <row r="3" ht="15" customHeight="true" spans="1:242">
      <c r="A3" s="43" t="s">
        <v>2</v>
      </c>
      <c r="B3" s="38"/>
      <c r="C3" s="38"/>
      <c r="D3" s="38"/>
      <c r="E3" s="38" t="s">
        <v>3</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row>
    <row r="4" ht="40.15" customHeight="true" spans="1:242">
      <c r="A4" s="44" t="s">
        <v>106</v>
      </c>
      <c r="B4" s="44"/>
      <c r="C4" s="77" t="s">
        <v>107</v>
      </c>
      <c r="D4" s="78"/>
      <c r="E4" s="82"/>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row>
    <row r="5" ht="40.15" customHeight="true" spans="1:242">
      <c r="A5" s="44" t="s">
        <v>67</v>
      </c>
      <c r="B5" s="44" t="s">
        <v>68</v>
      </c>
      <c r="C5" s="44" t="s">
        <v>101</v>
      </c>
      <c r="D5" s="44" t="s">
        <v>102</v>
      </c>
      <c r="E5" s="44" t="s">
        <v>103</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row>
    <row r="6" ht="35.1" customHeight="true" spans="1:242">
      <c r="A6" s="53">
        <v>301</v>
      </c>
      <c r="B6" s="47" t="s">
        <v>108</v>
      </c>
      <c r="C6" s="79">
        <f>SUM(D6:E6)</f>
        <v>577.285837</v>
      </c>
      <c r="D6" s="79">
        <f>SUM(D7:D14)</f>
        <v>577.285837</v>
      </c>
      <c r="E6" s="79"/>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row>
    <row r="7" ht="35.1" customHeight="true" spans="1:242">
      <c r="A7" s="53" t="s">
        <v>109</v>
      </c>
      <c r="B7" s="47" t="s">
        <v>110</v>
      </c>
      <c r="C7" s="79">
        <f t="shared" ref="C7:C33" si="0">SUM(D7:E7)</f>
        <v>102.66</v>
      </c>
      <c r="D7" s="79">
        <v>102.66</v>
      </c>
      <c r="E7" s="79"/>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row>
    <row r="8" ht="35.1" customHeight="true" spans="1:242">
      <c r="A8" s="53" t="s">
        <v>111</v>
      </c>
      <c r="B8" s="47" t="s">
        <v>112</v>
      </c>
      <c r="C8" s="79">
        <f t="shared" si="0"/>
        <v>272.46768</v>
      </c>
      <c r="D8" s="79">
        <v>272.46768</v>
      </c>
      <c r="E8" s="79"/>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row>
    <row r="9" ht="35.1" customHeight="true" spans="1:242">
      <c r="A9" s="53" t="s">
        <v>113</v>
      </c>
      <c r="B9" s="47" t="s">
        <v>114</v>
      </c>
      <c r="C9" s="79">
        <f t="shared" si="0"/>
        <v>7.9</v>
      </c>
      <c r="D9" s="79">
        <v>7.9</v>
      </c>
      <c r="E9" s="79"/>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row>
    <row r="10" ht="35.1" customHeight="true" spans="1:242">
      <c r="A10" s="53" t="s">
        <v>115</v>
      </c>
      <c r="B10" s="53" t="s">
        <v>116</v>
      </c>
      <c r="C10" s="79">
        <f t="shared" si="0"/>
        <v>39.880752</v>
      </c>
      <c r="D10" s="79">
        <v>39.880752</v>
      </c>
      <c r="E10" s="79"/>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row>
    <row r="11" ht="35.1" customHeight="true" spans="1:242">
      <c r="A11" s="53" t="s">
        <v>117</v>
      </c>
      <c r="B11" s="53" t="s">
        <v>118</v>
      </c>
      <c r="C11" s="79">
        <f t="shared" si="0"/>
        <v>19.940376</v>
      </c>
      <c r="D11" s="79">
        <v>19.940376</v>
      </c>
      <c r="E11" s="7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row>
    <row r="12" ht="35.1" customHeight="true" spans="1:242">
      <c r="A12" s="53" t="s">
        <v>119</v>
      </c>
      <c r="B12" s="53" t="s">
        <v>120</v>
      </c>
      <c r="C12" s="79">
        <f t="shared" si="0"/>
        <v>22.432923</v>
      </c>
      <c r="D12" s="79">
        <v>22.432923</v>
      </c>
      <c r="E12" s="7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row>
    <row r="13" ht="35.1" customHeight="true" spans="1:242">
      <c r="A13" s="53" t="s">
        <v>121</v>
      </c>
      <c r="B13" s="47" t="s">
        <v>122</v>
      </c>
      <c r="C13" s="79">
        <f t="shared" si="0"/>
        <v>4.854006</v>
      </c>
      <c r="D13" s="79">
        <v>4.854006</v>
      </c>
      <c r="E13" s="7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row>
    <row r="14" ht="35.1" customHeight="true" spans="1:242">
      <c r="A14" s="53" t="s">
        <v>123</v>
      </c>
      <c r="B14" s="47" t="s">
        <v>124</v>
      </c>
      <c r="C14" s="79">
        <f t="shared" si="0"/>
        <v>107.1501</v>
      </c>
      <c r="D14" s="79">
        <v>107.1501</v>
      </c>
      <c r="E14" s="7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row>
    <row r="15" ht="35.1" customHeight="true" spans="1:242">
      <c r="A15" s="53">
        <v>302</v>
      </c>
      <c r="B15" s="47" t="s">
        <v>125</v>
      </c>
      <c r="C15" s="79">
        <f t="shared" si="0"/>
        <v>21.6</v>
      </c>
      <c r="D15" s="79"/>
      <c r="E15" s="79">
        <f>SUM(E16:E31)</f>
        <v>21.6</v>
      </c>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row>
    <row r="16" ht="35.1" customHeight="true" spans="1:242">
      <c r="A16" s="53">
        <v>30201</v>
      </c>
      <c r="B16" s="47" t="s">
        <v>126</v>
      </c>
      <c r="C16" s="79">
        <f t="shared" si="0"/>
        <v>7.992</v>
      </c>
      <c r="D16" s="79"/>
      <c r="E16" s="79">
        <v>7.992</v>
      </c>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row>
    <row r="17" ht="35.1" customHeight="true" spans="1:242">
      <c r="A17" s="53">
        <v>30202</v>
      </c>
      <c r="B17" s="47" t="s">
        <v>127</v>
      </c>
      <c r="C17" s="79">
        <f t="shared" si="0"/>
        <v>0.2664</v>
      </c>
      <c r="D17" s="79"/>
      <c r="E17" s="79">
        <v>0.2664</v>
      </c>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row>
    <row r="18" ht="35.1" customHeight="true" spans="1:242">
      <c r="A18" s="53" t="s">
        <v>128</v>
      </c>
      <c r="B18" s="47" t="s">
        <v>129</v>
      </c>
      <c r="C18" s="79">
        <f t="shared" si="0"/>
        <v>0.288</v>
      </c>
      <c r="D18" s="79"/>
      <c r="E18" s="79">
        <v>0.288</v>
      </c>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row>
    <row r="19" ht="35.1" customHeight="true" spans="1:242">
      <c r="A19" s="53">
        <v>30204</v>
      </c>
      <c r="B19" s="47" t="s">
        <v>130</v>
      </c>
      <c r="C19" s="79">
        <f t="shared" si="0"/>
        <v>0.0144</v>
      </c>
      <c r="D19" s="79"/>
      <c r="E19" s="79">
        <v>0.0144</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row>
    <row r="20" ht="35.1" customHeight="true" spans="1:242">
      <c r="A20" s="53">
        <v>30205</v>
      </c>
      <c r="B20" s="47" t="s">
        <v>131</v>
      </c>
      <c r="C20" s="79">
        <f t="shared" si="0"/>
        <v>0.1656</v>
      </c>
      <c r="D20" s="79"/>
      <c r="E20" s="79">
        <v>0.1656</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row>
    <row r="21" ht="35.1" customHeight="true" spans="1:242">
      <c r="A21" s="53">
        <v>30207</v>
      </c>
      <c r="B21" s="47" t="s">
        <v>132</v>
      </c>
      <c r="C21" s="79">
        <f t="shared" si="0"/>
        <v>1.8072</v>
      </c>
      <c r="D21" s="79"/>
      <c r="E21" s="79">
        <v>1.8072</v>
      </c>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row>
    <row r="22" ht="35.1" customHeight="true" spans="1:242">
      <c r="A22" s="53" t="s">
        <v>133</v>
      </c>
      <c r="B22" s="47" t="s">
        <v>134</v>
      </c>
      <c r="C22" s="79">
        <f t="shared" si="0"/>
        <v>9.5616</v>
      </c>
      <c r="D22" s="79"/>
      <c r="E22" s="79">
        <v>9.5616</v>
      </c>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row>
    <row r="23" ht="35.1" customHeight="true" spans="1:242">
      <c r="A23" s="53" t="s">
        <v>135</v>
      </c>
      <c r="B23" s="47" t="s">
        <v>136</v>
      </c>
      <c r="C23" s="79">
        <f t="shared" si="0"/>
        <v>0.0864</v>
      </c>
      <c r="D23" s="79"/>
      <c r="E23" s="79">
        <v>0.0864</v>
      </c>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row>
    <row r="24" ht="35.1" customHeight="true" spans="1:242">
      <c r="A24" s="53" t="s">
        <v>137</v>
      </c>
      <c r="B24" s="47" t="s">
        <v>138</v>
      </c>
      <c r="C24" s="79">
        <f t="shared" si="0"/>
        <v>0.0648</v>
      </c>
      <c r="D24" s="79"/>
      <c r="E24" s="79">
        <v>0.0648</v>
      </c>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row>
    <row r="25" ht="35.1" customHeight="true" spans="1:242">
      <c r="A25" s="53" t="s">
        <v>139</v>
      </c>
      <c r="B25" s="47" t="s">
        <v>140</v>
      </c>
      <c r="C25" s="79">
        <f t="shared" si="0"/>
        <v>0.2952</v>
      </c>
      <c r="D25" s="79"/>
      <c r="E25" s="79">
        <v>0.2952</v>
      </c>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row>
    <row r="26" ht="35.1" customHeight="true" spans="1:242">
      <c r="A26" s="53" t="s">
        <v>141</v>
      </c>
      <c r="B26" s="47" t="s">
        <v>142</v>
      </c>
      <c r="C26" s="79">
        <f t="shared" si="0"/>
        <v>0.2664</v>
      </c>
      <c r="D26" s="79"/>
      <c r="E26" s="79">
        <v>0.2664</v>
      </c>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row>
    <row r="27" ht="35.1" customHeight="true" spans="1:242">
      <c r="A27" s="53" t="s">
        <v>143</v>
      </c>
      <c r="B27" s="47" t="s">
        <v>144</v>
      </c>
      <c r="C27" s="79">
        <f t="shared" si="0"/>
        <v>0.0828</v>
      </c>
      <c r="D27" s="79"/>
      <c r="E27" s="79">
        <v>0.0828</v>
      </c>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row>
    <row r="28" ht="35.1" customHeight="true" spans="1:242">
      <c r="A28" s="53" t="s">
        <v>145</v>
      </c>
      <c r="B28" s="47" t="s">
        <v>146</v>
      </c>
      <c r="C28" s="79">
        <f t="shared" si="0"/>
        <v>0.0252</v>
      </c>
      <c r="D28" s="79"/>
      <c r="E28" s="79">
        <v>0.0252</v>
      </c>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row>
    <row r="29" ht="35.1" customHeight="true" spans="1:242">
      <c r="A29" s="53" t="s">
        <v>147</v>
      </c>
      <c r="B29" s="47" t="s">
        <v>148</v>
      </c>
      <c r="C29" s="79">
        <f t="shared" si="0"/>
        <v>0.4392</v>
      </c>
      <c r="D29" s="79"/>
      <c r="E29" s="79">
        <v>0.4392</v>
      </c>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row>
    <row r="30" ht="35.1" customHeight="true" spans="1:242">
      <c r="A30" s="53" t="s">
        <v>149</v>
      </c>
      <c r="B30" s="47" t="s">
        <v>150</v>
      </c>
      <c r="C30" s="79">
        <f t="shared" si="0"/>
        <v>0.0864</v>
      </c>
      <c r="D30" s="79"/>
      <c r="E30" s="79">
        <v>0.0864</v>
      </c>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row>
    <row r="31" ht="35.1" customHeight="true" spans="1:242">
      <c r="A31" s="53" t="s">
        <v>151</v>
      </c>
      <c r="B31" s="47" t="s">
        <v>152</v>
      </c>
      <c r="C31" s="79">
        <f t="shared" si="0"/>
        <v>0.1584</v>
      </c>
      <c r="D31" s="79"/>
      <c r="E31" s="79">
        <v>0.1584</v>
      </c>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row>
    <row r="32" ht="35.1" hidden="true" customHeight="true" spans="1:242">
      <c r="A32" s="53">
        <v>310</v>
      </c>
      <c r="B32" s="47" t="s">
        <v>153</v>
      </c>
      <c r="C32" s="79">
        <f t="shared" si="0"/>
        <v>0</v>
      </c>
      <c r="D32" s="79"/>
      <c r="E32" s="79">
        <f>E33</f>
        <v>0</v>
      </c>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row>
    <row r="33" ht="35.1" hidden="true" customHeight="true" spans="1:242">
      <c r="A33" s="53">
        <v>31002</v>
      </c>
      <c r="B33" s="47" t="s">
        <v>154</v>
      </c>
      <c r="C33" s="79">
        <f t="shared" si="0"/>
        <v>0</v>
      </c>
      <c r="D33" s="79"/>
      <c r="E33" s="79">
        <v>0</v>
      </c>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row>
    <row r="34" ht="35.1" customHeight="true" spans="1:242">
      <c r="A34" s="53"/>
      <c r="B34" s="44" t="s">
        <v>69</v>
      </c>
      <c r="C34" s="79">
        <f>C6+C15+C32</f>
        <v>598.885837</v>
      </c>
      <c r="D34" s="79">
        <f t="shared" ref="D34:E34" si="1">D6+D15+D32</f>
        <v>577.285837</v>
      </c>
      <c r="E34" s="79">
        <f t="shared" si="1"/>
        <v>21.6</v>
      </c>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row>
    <row r="35" ht="29.25" customHeight="true" spans="1:5">
      <c r="A35" s="54" t="s">
        <v>155</v>
      </c>
      <c r="B35" s="54"/>
      <c r="C35" s="80"/>
      <c r="D35" s="81"/>
      <c r="E35" s="80"/>
    </row>
  </sheetData>
  <mergeCells count="3">
    <mergeCell ref="A2:E2"/>
    <mergeCell ref="A4:B4"/>
    <mergeCell ref="C4:E4"/>
  </mergeCells>
  <printOptions horizontalCentered="true"/>
  <pageMargins left="0.826771615997074" right="0.826771615997074" top="1.18110236220472" bottom="0.590551181102362" header="0.511811004848931" footer="0.511811004848931"/>
  <pageSetup paperSize="9" scale="57"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zoomScaleSheetLayoutView="100" workbookViewId="0">
      <selection activeCell="G9" sqref="G9"/>
    </sheetView>
  </sheetViews>
  <sheetFormatPr defaultColWidth="9.16666666666667" defaultRowHeight="27.75" customHeight="true"/>
  <cols>
    <col min="1" max="1" width="18.8333333333333" style="40" customWidth="true"/>
    <col min="2" max="2" width="31.1666666666667" style="40" customWidth="true"/>
    <col min="3" max="5" width="19.3333333333333" style="40" customWidth="true"/>
    <col min="6" max="243" width="7.66666666666667" style="40" customWidth="true"/>
  </cols>
  <sheetData>
    <row r="1" customHeight="true" spans="1:2">
      <c r="A1" s="41" t="s">
        <v>156</v>
      </c>
      <c r="B1" s="41"/>
    </row>
    <row r="2" s="37" customFormat="true" ht="34.5" customHeight="true" spans="1:5">
      <c r="A2" s="42" t="s">
        <v>157</v>
      </c>
      <c r="B2" s="42"/>
      <c r="C2" s="42"/>
      <c r="D2" s="42"/>
      <c r="E2" s="42"/>
    </row>
    <row r="3" s="38" customFormat="true" ht="30.75" customHeight="true" spans="1:5">
      <c r="A3" s="43" t="s">
        <v>2</v>
      </c>
      <c r="E3" s="38" t="s">
        <v>3</v>
      </c>
    </row>
    <row r="4" s="39" customFormat="true" ht="40.15" customHeight="true" spans="1:243">
      <c r="A4" s="44" t="s">
        <v>67</v>
      </c>
      <c r="B4" s="44" t="s">
        <v>68</v>
      </c>
      <c r="C4" s="45" t="s">
        <v>158</v>
      </c>
      <c r="D4" s="45"/>
      <c r="E4" s="4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row>
    <row r="5" s="39" customFormat="true" ht="40.15" customHeight="true" spans="1:243">
      <c r="A5" s="46"/>
      <c r="B5" s="46"/>
      <c r="C5" s="44" t="s">
        <v>101</v>
      </c>
      <c r="D5" s="44" t="s">
        <v>70</v>
      </c>
      <c r="E5" s="44" t="s">
        <v>71</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row>
    <row r="6" ht="45.75" customHeight="true" spans="1:5">
      <c r="A6" s="47"/>
      <c r="B6" s="47"/>
      <c r="C6" s="48"/>
      <c r="D6" s="49"/>
      <c r="E6" s="49"/>
    </row>
    <row r="7" ht="64.5" customHeight="true" spans="1:5">
      <c r="A7" s="50"/>
      <c r="B7" s="50"/>
      <c r="C7" s="48"/>
      <c r="D7" s="49"/>
      <c r="E7" s="49"/>
    </row>
    <row r="8" ht="35.1" customHeight="true" spans="1:5">
      <c r="A8" s="51"/>
      <c r="B8" s="51"/>
      <c r="C8" s="48"/>
      <c r="D8" s="49"/>
      <c r="E8" s="49"/>
    </row>
    <row r="9" ht="35.1" customHeight="true" spans="1:5">
      <c r="A9" s="52"/>
      <c r="B9" s="52"/>
      <c r="C9" s="48"/>
      <c r="D9" s="49"/>
      <c r="E9" s="49"/>
    </row>
    <row r="10" ht="35.1" customHeight="true" spans="1:5">
      <c r="A10" s="53"/>
      <c r="B10" s="53"/>
      <c r="C10" s="48"/>
      <c r="D10" s="49"/>
      <c r="E10" s="49"/>
    </row>
    <row r="11" ht="35.1" customHeight="true" spans="1:5">
      <c r="A11" s="50"/>
      <c r="B11" s="50"/>
      <c r="C11" s="48"/>
      <c r="D11" s="49"/>
      <c r="E11" s="49"/>
    </row>
    <row r="12" ht="35.1" customHeight="true" spans="1:5">
      <c r="A12" s="51"/>
      <c r="B12" s="51"/>
      <c r="C12" s="48"/>
      <c r="D12" s="49"/>
      <c r="E12" s="49"/>
    </row>
    <row r="13" ht="35.1" customHeight="true" spans="1:5">
      <c r="A13" s="52"/>
      <c r="B13" s="52"/>
      <c r="C13" s="48"/>
      <c r="D13" s="49"/>
      <c r="E13" s="49"/>
    </row>
    <row r="14" ht="35.1" customHeight="true" spans="1:5">
      <c r="A14" s="52"/>
      <c r="B14" s="52"/>
      <c r="C14" s="48"/>
      <c r="D14" s="49"/>
      <c r="E14" s="49"/>
    </row>
    <row r="15" ht="35.1" customHeight="true" spans="1:5">
      <c r="A15" s="52"/>
      <c r="B15" s="52"/>
      <c r="C15" s="48"/>
      <c r="D15" s="49"/>
      <c r="E15" s="49"/>
    </row>
    <row r="16" customHeight="true" spans="1:2">
      <c r="A16" s="54" t="s">
        <v>90</v>
      </c>
      <c r="B16" s="54"/>
    </row>
  </sheetData>
  <mergeCells count="2">
    <mergeCell ref="A4:A5"/>
    <mergeCell ref="B4:B5"/>
  </mergeCells>
  <printOptions horizontalCentered="true"/>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zoomScaleSheetLayoutView="115" topLeftCell="A4" workbookViewId="0">
      <selection activeCell="B8" sqref="B8"/>
    </sheetView>
  </sheetViews>
  <sheetFormatPr defaultColWidth="12" defaultRowHeight="15.75" outlineLevelRow="7" outlineLevelCol="7"/>
  <cols>
    <col min="1" max="1" width="21.6666666666667" style="68" customWidth="true"/>
    <col min="2" max="6" width="18" style="68" customWidth="true"/>
    <col min="7" max="16384" width="12" style="68"/>
  </cols>
  <sheetData>
    <row r="1" ht="44.25" customHeight="true" spans="1:6">
      <c r="A1" s="41" t="s">
        <v>159</v>
      </c>
      <c r="B1" s="69"/>
      <c r="C1" s="69"/>
      <c r="D1" s="69"/>
      <c r="E1" s="69"/>
      <c r="F1" s="69"/>
    </row>
    <row r="2" ht="42" customHeight="true" spans="1:6">
      <c r="A2" s="26" t="s">
        <v>160</v>
      </c>
      <c r="B2" s="26"/>
      <c r="C2" s="26"/>
      <c r="D2" s="26"/>
      <c r="E2" s="26"/>
      <c r="F2" s="26"/>
    </row>
    <row r="3" ht="24" customHeight="true" spans="1:6">
      <c r="A3" s="26"/>
      <c r="B3" s="26"/>
      <c r="C3" s="26"/>
      <c r="D3" s="26"/>
      <c r="E3" s="26"/>
      <c r="F3" s="26"/>
    </row>
    <row r="4" ht="24" customHeight="true" spans="1:6">
      <c r="A4" s="70" t="s">
        <v>2</v>
      </c>
      <c r="B4" s="70"/>
      <c r="C4" s="70"/>
      <c r="D4" s="70"/>
      <c r="E4" s="70"/>
      <c r="F4" s="27" t="s">
        <v>3</v>
      </c>
    </row>
    <row r="5" ht="64.5" customHeight="true" spans="1:6">
      <c r="A5" s="71" t="s">
        <v>161</v>
      </c>
      <c r="B5" s="71" t="s">
        <v>162</v>
      </c>
      <c r="C5" s="72" t="s">
        <v>163</v>
      </c>
      <c r="D5" s="72"/>
      <c r="E5" s="72"/>
      <c r="F5" s="72" t="s">
        <v>164</v>
      </c>
    </row>
    <row r="6" ht="64.5" customHeight="true" spans="1:8">
      <c r="A6" s="71"/>
      <c r="B6" s="71"/>
      <c r="C6" s="72" t="s">
        <v>165</v>
      </c>
      <c r="D6" s="71" t="s">
        <v>166</v>
      </c>
      <c r="E6" s="71" t="s">
        <v>167</v>
      </c>
      <c r="F6" s="72"/>
      <c r="H6" s="75"/>
    </row>
    <row r="7" ht="64.5" customHeight="true" spans="1:6">
      <c r="A7" s="73">
        <v>0</v>
      </c>
      <c r="B7" s="73">
        <v>0</v>
      </c>
      <c r="C7" s="73">
        <v>0</v>
      </c>
      <c r="D7" s="73">
        <v>0</v>
      </c>
      <c r="E7" s="73">
        <v>0</v>
      </c>
      <c r="F7" s="73">
        <v>0</v>
      </c>
    </row>
    <row r="8" ht="51" customHeight="true" spans="1:6">
      <c r="A8" s="74"/>
      <c r="B8" s="70"/>
      <c r="C8" s="70"/>
      <c r="D8" s="70"/>
      <c r="E8" s="70"/>
      <c r="F8" s="70"/>
    </row>
  </sheetData>
  <mergeCells count="5">
    <mergeCell ref="A2:F2"/>
    <mergeCell ref="C5:E5"/>
    <mergeCell ref="A5:A6"/>
    <mergeCell ref="B5:B6"/>
    <mergeCell ref="F5:F6"/>
  </mergeCells>
  <printOptions horizontalCentered="true"/>
  <pageMargins left="0.748031496062992" right="0.748031496062992" top="0.984251968503937" bottom="0.984251968503937" header="0.511811023622047" footer="0.511811023622047"/>
  <pageSetup paperSize="9" scale="95" orientation="portrait" useFirstPageNumber="tru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 </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greatwall</cp:lastModifiedBy>
  <dcterms:created xsi:type="dcterms:W3CDTF">2016-02-19T10:32:00Z</dcterms:created>
  <cp:lastPrinted>2022-01-22T19:15:00Z</cp:lastPrinted>
  <dcterms:modified xsi:type="dcterms:W3CDTF">2025-02-06T14:42:43Z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D2D9DDD13F7A40C5BACC5A9FAE3F2352_13</vt:lpwstr>
  </property>
</Properties>
</file>