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61" firstSheet="1" activeTab="1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_FilterDatabase" localSheetId="3" hidden="1">'3'!$A$6:$IN$31</definedName>
    <definedName name="_xlnm.Print_Area" localSheetId="1">'1'!$A$1:$D$31</definedName>
    <definedName name="_xlnm.Print_Area" localSheetId="11">'11'!$A$1:$L$31</definedName>
    <definedName name="_xlnm.Print_Area" localSheetId="3">'3'!$A$1:$H$31</definedName>
    <definedName name="_xlnm.Print_Area" localSheetId="4">'4'!$A$1:$D$31</definedName>
    <definedName name="_xlnm.Print_Area" localSheetId="8">'8'!$A$1:$F$7</definedName>
    <definedName name="_xlnm.Print_Area" localSheetId="9">'9'!$A$1:$F$16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<sst xmlns="http://schemas.openxmlformats.org/spreadsheetml/2006/main" count="463" uniqueCount="248">
  <si>
    <t>附件1</t>
  </si>
  <si>
    <t>2024年收支预算总表</t>
  </si>
  <si>
    <t>部门：天津东疆综合保税区社会发展局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</si>
  <si>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</si>
  <si>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</si>
  <si>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</si>
  <si>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</si>
  <si>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</si>
  <si>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</si>
  <si>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</si>
  <si>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</si>
  <si>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</si>
  <si>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</si>
  <si>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</si>
  <si>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</si>
  <si>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</si>
  <si>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</si>
  <si>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</si>
  <si>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</si>
  <si>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</si>
  <si>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</si>
  <si>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</si>
  <si>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</si>
  <si>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</si>
  <si>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</si>
  <si>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</si>
  <si>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</si>
  <si>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</si>
  <si>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</si>
  <si>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</si>
  <si>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</si>
  <si>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</si>
  <si>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</si>
  <si>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</si>
  <si>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</si>
  <si>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</si>
  <si>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</si>
  <si>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</si>
  <si>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</si>
  <si>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</si>
  <si>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</si>
  <si>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</si>
  <si>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</si>
  <si>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</si>
  <si>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</si>
  <si>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</si>
  <si>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</si>
  <si>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</si>
  <si>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</si>
  <si>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</si>
  <si>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</si>
  <si>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</si>
  <si>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</si>
  <si>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</si>
  <si>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</si>
  <si>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</si>
  <si>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</si>
  <si>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</si>
  <si>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</si>
  <si>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</si>
  <si>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</si>
  <si>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</si>
  <si>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</si>
  <si>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</si>
  <si>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天津东疆综合保税区社会发展局部门本级</t>
  </si>
  <si>
    <t>天津外国语大学附属东疆外国语学校单位</t>
  </si>
  <si>
    <t>东疆第一幼儿园单位</t>
  </si>
  <si>
    <t>……</t>
  </si>
  <si>
    <t>附件3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</si>
  <si>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</si>
  <si>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</si>
  <si>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</si>
  <si>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</si>
  <si>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</si>
  <si>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</si>
  <si>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</si>
  <si>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</si>
  <si>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</si>
  <si>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</si>
  <si>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</si>
  <si>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02</t>
  </si>
  <si>
    <t xml:space="preserve">  普通教育</t>
  </si>
  <si>
    <t xml:space="preserve">      01</t>
  </si>
  <si>
    <t xml:space="preserve">    学前教育</t>
  </si>
  <si>
    <t xml:space="preserve">      02</t>
  </si>
  <si>
    <t xml:space="preserve">    小学教育</t>
  </si>
  <si>
    <t>207</t>
  </si>
  <si>
    <t>文化旅游体育与传媒支出</t>
  </si>
  <si>
    <t>03</t>
  </si>
  <si>
    <t xml:space="preserve">    体育</t>
  </si>
  <si>
    <t xml:space="preserve">07  </t>
  </si>
  <si>
    <t xml:space="preserve">       体育场馆</t>
  </si>
  <si>
    <t>208</t>
  </si>
  <si>
    <t>社会保障和就业支出</t>
  </si>
  <si>
    <t xml:space="preserve">   民政管理事务</t>
  </si>
  <si>
    <t>01</t>
  </si>
  <si>
    <t xml:space="preserve">       行政运行</t>
  </si>
  <si>
    <t xml:space="preserve">08  </t>
  </si>
  <si>
    <t xml:space="preserve">       基层政权建设和社区治理</t>
  </si>
  <si>
    <t>210</t>
  </si>
  <si>
    <t>卫生健康支出</t>
  </si>
  <si>
    <t xml:space="preserve">   基层医疗卫生机构</t>
  </si>
  <si>
    <t xml:space="preserve">       城市社区卫生机构</t>
  </si>
  <si>
    <t>04</t>
  </si>
  <si>
    <t xml:space="preserve">   公共卫生</t>
  </si>
  <si>
    <t>08</t>
  </si>
  <si>
    <t xml:space="preserve">      基本公共卫生服务</t>
  </si>
  <si>
    <t>10</t>
  </si>
  <si>
    <t xml:space="preserve">      突发公共卫生事件应急处理</t>
  </si>
  <si>
    <t xml:space="preserve">99   </t>
  </si>
  <si>
    <t xml:space="preserve">      其他公共卫生支出</t>
  </si>
  <si>
    <t>07</t>
  </si>
  <si>
    <t xml:space="preserve">   计划生育事务</t>
  </si>
  <si>
    <t>17</t>
  </si>
  <si>
    <t xml:space="preserve">      计划生育服务</t>
  </si>
  <si>
    <t>223</t>
  </si>
  <si>
    <t xml:space="preserve">  国有资本经营预算支出</t>
  </si>
  <si>
    <t xml:space="preserve">    国有企业政策性补贴</t>
  </si>
  <si>
    <t xml:space="preserve">      国有企业政策性补贴</t>
  </si>
  <si>
    <t>合  计</t>
  </si>
  <si>
    <t>注：本表按支出功能分类填列，明细到类、款、项三级科目。</t>
  </si>
  <si>
    <t>附件4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</si>
  <si>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</si>
  <si>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</si>
  <si>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</si>
  <si>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</si>
  <si>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</si>
  <si>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</si>
  <si>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</si>
  <si>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</si>
  <si>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2024年财政拨款一般公共预算支出预算表</t>
  </si>
  <si>
    <t>合   计</t>
  </si>
  <si>
    <t>人员经费</t>
  </si>
  <si>
    <t>公用经费</t>
  </si>
  <si>
    <t xml:space="preserve"> </t>
  </si>
  <si>
    <t>附件6</t>
  </si>
  <si>
    <t xml:space="preserve"> 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</si>
  <si>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</si>
  <si>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</si>
  <si>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</si>
  <si>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</si>
  <si>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</si>
  <si>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</si>
  <si>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 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</si>
  <si>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</si>
  <si>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</si>
  <si>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</si>
  <si>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</si>
  <si>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</si>
  <si>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</si>
  <si>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</si>
  <si>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</si>
  <si>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</si>
  <si>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</si>
  <si>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</si>
  <si>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</si>
  <si>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</si>
  <si>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</si>
  <si>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</si>
  <si>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</si>
  <si>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</si>
  <si>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</si>
  <si>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</si>
  <si>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</si>
  <si>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 其他交通费用（租车费）</t>
  </si>
  <si>
    <t xml:space="preserve">  其他商品和服务支出（如零星宣传、慰问等）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</si>
  <si>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</si>
  <si>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</si>
  <si>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</si>
  <si>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附件7</t>
  </si>
  <si>
    <t>2024年财政拨款政府性基金预算支出预算表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</si>
  <si>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</si>
  <si>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</si>
  <si>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</si>
  <si>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2024年财政拨款一般公共预算“三公”经费支出预算表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</si>
  <si>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</si>
  <si>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</si>
  <si>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</si>
  <si>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</si>
  <si>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</si>
  <si>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</si>
  <si>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</si>
  <si>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</si>
  <si>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</si>
  <si>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</si>
  <si>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</si>
  <si>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</si>
  <si>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</si>
  <si>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</si>
  <si>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</si>
  <si>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2070307</t>
  </si>
  <si>
    <t>服务</t>
  </si>
  <si>
    <t>东疆体育公园项目经费</t>
  </si>
  <si>
    <t>往年已执行，本年预计支付88.0228万元。</t>
  </si>
  <si>
    <t>2100301</t>
  </si>
  <si>
    <t>医务室经费</t>
  </si>
  <si>
    <t>往年已执行，本年预计支付16.9万元。</t>
  </si>
  <si>
    <t>工程</t>
  </si>
  <si>
    <t>东疆综合保税区社区卫生服务中心医疗延伸点</t>
  </si>
  <si>
    <t>2024年新政采项目，未执行，项目总预算100万元，本年预计支付100万元。</t>
  </si>
  <si>
    <t>东疆社区卫生服务中心延伸点医疗卫生服务</t>
  </si>
  <si>
    <t>往年已执行，本年预计支付117.5万元。</t>
  </si>
  <si>
    <t>2080201</t>
  </si>
  <si>
    <t>货物</t>
  </si>
  <si>
    <t>办公设备购置</t>
  </si>
  <si>
    <t>用于购买办公设备未执行。</t>
  </si>
  <si>
    <t>日常办公费-办公费</t>
  </si>
  <si>
    <t>用于购买复印纸未执行。</t>
  </si>
  <si>
    <t>2050202</t>
  </si>
  <si>
    <t>小外-物业费</t>
  </si>
  <si>
    <t>①往年已执行，本年预计支付28.757304万元；
②2024年新政采项目，未执行，项目总预算558.36万元，本年预计支付219.577096万元。</t>
  </si>
  <si>
    <t>小外-公用经费</t>
  </si>
  <si>
    <t>小外-设施设备购置</t>
  </si>
  <si>
    <t>幼儿园物业费</t>
  </si>
  <si>
    <t>往年已执行，本年预计支付92.401995万元</t>
  </si>
  <si>
    <t>幼儿园保育教育经费</t>
  </si>
  <si>
    <t>附件10</t>
  </si>
  <si>
    <t>2024年国有资本经营预算支出情况表</t>
  </si>
  <si>
    <t>本年国有资本经营基金预算支出</t>
  </si>
  <si>
    <t>附件11</t>
  </si>
  <si>
    <t xml:space="preserve"> 2024年项目支出预算表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</si>
  <si>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</si>
  <si>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</si>
  <si>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</si>
  <si>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</si>
  <si>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</si>
  <si>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</si>
  <si>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</si>
  <si>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</si>
  <si>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</si>
  <si>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</si>
  <si>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隔离点未结算资金归集</t>
  </si>
  <si>
    <t>东疆社区综合服务中心运营服务经费</t>
  </si>
  <si>
    <t>公共卫生工作经费</t>
  </si>
  <si>
    <t>家庭发展工作经费</t>
  </si>
  <si>
    <t>教育管理工作经费</t>
  </si>
  <si>
    <t>邻里中心运行经费</t>
  </si>
  <si>
    <t>民生保障经费</t>
  </si>
  <si>
    <t>社区工作经费</t>
  </si>
  <si>
    <t>义务教育免费提供教科书</t>
  </si>
  <si>
    <t>院前急救经费</t>
  </si>
  <si>
    <t>小外-校园维修建设</t>
  </si>
  <si>
    <t>小外-反恐经费</t>
  </si>
  <si>
    <t>小外-校园改造</t>
  </si>
  <si>
    <t>小外-能源费</t>
  </si>
  <si>
    <t>幼儿园安全反恐经费</t>
  </si>
  <si>
    <t>幼儿园能源经费</t>
  </si>
  <si>
    <t>2023年国有企业退休人员社会化管理补助资金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</si>
</sst>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$_-;\-* #,##0.00_$_-;_-* &quot;-&quot;??_$_-;_-@_-"/>
    <numFmt numFmtId="177" formatCode="\$#,##0.00;\(\$#,##0.00\)"/>
    <numFmt numFmtId="178" formatCode="0.0"/>
    <numFmt numFmtId="179" formatCode="_-* #,##0&quot;$&quot;_-;\-* #,##0&quot;$&quot;_-;_-* &quot;-&quot;&quot;$&quot;_-;_-@_-"/>
    <numFmt numFmtId="180" formatCode="0;_琀"/>
    <numFmt numFmtId="181" formatCode="_-* #,##0.00&quot;$&quot;_-;\-* #,##0.00&quot;$&quot;_-;_-* &quot;-&quot;??&quot;$&quot;_-;_-@_-"/>
    <numFmt numFmtId="182" formatCode="#,##0;\(#,##0\)"/>
    <numFmt numFmtId="183" formatCode="yyyy&quot;年&quot;m&quot;月&quot;d&quot;日&quot;;@"/>
    <numFmt numFmtId="184" formatCode="_(&quot;$&quot;* #,##0.00_);_(&quot;$&quot;* \(#,##0.00\);_(&quot;$&quot;* &quot;-&quot;??_);_(@_)"/>
    <numFmt numFmtId="185" formatCode="#,##0;\-#,##0;&quot;-&quot;"/>
    <numFmt numFmtId="186" formatCode="_-&quot;$&quot;* #,##0_-;\-&quot;$&quot;* #,##0_-;_-&quot;$&quot;* &quot;-&quot;_-;_-@_-"/>
    <numFmt numFmtId="187" formatCode="\$#,##0;\(\$#,##0\)"/>
    <numFmt numFmtId="188" formatCode="_-* #,##0_$_-;\-* #,##0_$_-;_-* &quot;-&quot;_$_-;_-@_-"/>
    <numFmt numFmtId="189" formatCode="0.00_ "/>
    <numFmt numFmtId="190" formatCode=";;"/>
    <numFmt numFmtId="191" formatCode="#,##0.0"/>
    <numFmt numFmtId="192" formatCode="#,##0.00_ "/>
    <numFmt numFmtId="193" formatCode="#,##0.0_ "/>
    <numFmt numFmtId="194" formatCode="#,##0.0000"/>
    <numFmt numFmtId="195" formatCode="* #,##0.00;* \-#,##0.00;* &quot;&quot;??;@"/>
    <numFmt numFmtId="196" formatCode="00"/>
  </numFmts>
  <fonts count="85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sz val="10"/>
      <name val="Times New Roman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9"/>
      <color indexed="20"/>
      <name val="宋体"/>
      <charset val="134"/>
    </font>
    <font>
      <sz val="11"/>
      <name val="ＭＳ Ｐゴシック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b/>
      <sz val="10"/>
      <name val="MS Sans Serif"/>
      <charset val="134"/>
    </font>
    <font>
      <b/>
      <sz val="21"/>
      <name val="楷体_GB2312"/>
      <charset val="134"/>
    </font>
    <font>
      <sz val="12"/>
      <name val="바탕체"/>
      <charset val="134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sz val="11"/>
      <color indexed="4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sz val="10.5"/>
      <color indexed="20"/>
      <name val="宋体"/>
      <charset val="134"/>
    </font>
    <font>
      <b/>
      <sz val="15"/>
      <color indexed="56"/>
      <name val="宋体"/>
      <charset val="134"/>
    </font>
    <font>
      <sz val="12"/>
      <color indexed="17"/>
      <name val="楷体_GB2312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i/>
      <sz val="16"/>
      <name val="Helv"/>
      <charset val="134"/>
    </font>
    <font>
      <sz val="9"/>
      <color indexed="17"/>
      <name val="宋体"/>
      <charset val="134"/>
    </font>
    <font>
      <b/>
      <sz val="13"/>
      <color indexed="62"/>
      <name val="宋体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5"/>
        <bgColor indexed="25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5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</borders>
  <cellStyleXfs count="83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31" fillId="3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77" fontId="41" fillId="0" borderId="0"/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" fillId="0" borderId="0"/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" fillId="0" borderId="0"/>
    <xf numFmtId="0" fontId="43" fillId="4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40" fillId="44" borderId="0" applyNumberFormat="0" applyBorder="0" applyAlignment="0" applyProtection="0"/>
    <xf numFmtId="37" fontId="48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9" fillId="0" borderId="0"/>
    <xf numFmtId="0" fontId="1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0" fillId="0" borderId="17" applyProtection="0"/>
    <xf numFmtId="0" fontId="4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1" fillId="0" borderId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178" fontId="8" fillId="0" borderId="1">
      <alignment vertical="center"/>
      <protection locked="0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2" fillId="0" borderId="0">
      <alignment horizontal="centerContinuous"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3" fillId="0" borderId="0"/>
    <xf numFmtId="0" fontId="35" fillId="38" borderId="0" applyNumberFormat="0" applyBorder="0" applyAlignment="0" applyProtection="0">
      <alignment vertical="center"/>
    </xf>
    <xf numFmtId="40" fontId="47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4" fillId="37" borderId="18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5" fillId="46" borderId="0" applyNumberFormat="0" applyBorder="0" applyAlignment="0" applyProtection="0"/>
    <xf numFmtId="0" fontId="55" fillId="47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55" fillId="46" borderId="0" applyNumberFormat="0" applyBorder="0" applyAlignment="0" applyProtection="0"/>
    <xf numFmtId="0" fontId="56" fillId="48" borderId="15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/>
    <xf numFmtId="0" fontId="57" fillId="0" borderId="0"/>
    <xf numFmtId="0" fontId="47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5" fillId="36" borderId="0" applyNumberFormat="0" applyBorder="0" applyAlignment="0" applyProtection="0">
      <alignment vertical="center"/>
    </xf>
    <xf numFmtId="1" fontId="57" fillId="0" borderId="0"/>
    <xf numFmtId="0" fontId="58" fillId="35" borderId="14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9" fillId="0" borderId="0"/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0" fillId="0" borderId="0"/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61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1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/>
    <xf numFmtId="0" fontId="61" fillId="37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179" fontId="30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180" fontId="62" fillId="0" borderId="0" applyFont="0" applyFill="0" applyBorder="0" applyAlignment="0" applyProtection="0"/>
    <xf numFmtId="0" fontId="3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2" fontId="50" fillId="0" borderId="0" applyProtection="0"/>
    <xf numFmtId="0" fontId="55" fillId="53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55" fillId="47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48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9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8" fillId="0" borderId="1">
      <alignment horizontal="distributed" vertical="center" wrapText="1"/>
    </xf>
    <xf numFmtId="0" fontId="39" fillId="0" borderId="0">
      <alignment vertical="center"/>
    </xf>
    <xf numFmtId="0" fontId="56" fillId="48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6" fillId="0" borderId="0" applyProtection="0"/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7" fillId="55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/>
    <xf numFmtId="0" fontId="35" fillId="36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5" fillId="34" borderId="0" applyNumberFormat="0" applyBorder="0" applyAlignment="0" applyProtection="0">
      <alignment vertical="center"/>
    </xf>
    <xf numFmtId="181" fontId="30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8" fillId="0" borderId="19" applyNumberFormat="0" applyAlignment="0" applyProtection="0">
      <alignment horizontal="left" vertical="center"/>
    </xf>
    <xf numFmtId="0" fontId="69" fillId="0" borderId="20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67" fillId="57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0" fillId="0" borderId="0" applyProtection="0"/>
    <xf numFmtId="0" fontId="3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49" borderId="15" applyNumberFormat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9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182" fontId="41" fillId="0" borderId="0"/>
    <xf numFmtId="0" fontId="39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59" borderId="0" applyNumberFormat="0" applyBorder="0" applyAlignment="0" applyProtection="0"/>
    <xf numFmtId="0" fontId="39" fillId="3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38" fontId="71" fillId="37" borderId="0" applyBorder="0" applyAlignment="0" applyProtection="0"/>
    <xf numFmtId="0" fontId="39" fillId="48" borderId="0" applyNumberFormat="0" applyBorder="0" applyAlignment="0" applyProtection="0">
      <alignment vertical="center"/>
    </xf>
    <xf numFmtId="0" fontId="42" fillId="60" borderId="0" applyNumberFormat="0" applyBorder="0" applyAlignment="0" applyProtection="0"/>
    <xf numFmtId="0" fontId="35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7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0" fillId="44" borderId="0" applyNumberFormat="0" applyBorder="0" applyAlignment="0" applyProtection="0"/>
    <xf numFmtId="0" fontId="35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65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67" fillId="66" borderId="0" applyNumberFormat="0" applyBorder="0" applyAlignment="0" applyProtection="0"/>
    <xf numFmtId="183" fontId="62" fillId="0" borderId="0" applyFont="0" applyFill="0" applyBorder="0" applyAlignment="0" applyProtection="0"/>
    <xf numFmtId="184" fontId="5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55" fillId="67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45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" fillId="58" borderId="23" applyNumberFormat="0" applyFont="0" applyAlignment="0" applyProtection="0">
      <alignment vertical="center"/>
    </xf>
    <xf numFmtId="0" fontId="40" fillId="44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185" fontId="49" fillId="0" borderId="0" applyFill="0" applyBorder="0" applyAlignment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67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55" fillId="6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5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8" fillId="0" borderId="24">
      <alignment horizontal="left"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5" fillId="7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186" fontId="57" fillId="0" borderId="0" applyFont="0" applyFill="0" applyBorder="0" applyAlignment="0" applyProtection="0"/>
    <xf numFmtId="187" fontId="41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8" fillId="0" borderId="0" applyProtection="0"/>
    <xf numFmtId="0" fontId="55" fillId="71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9" fillId="58" borderId="23" applyNumberFormat="0" applyFon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0" fontId="71" fillId="49" borderId="1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48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79" fillId="0" borderId="0"/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4" fillId="49" borderId="18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" fillId="0" borderId="0"/>
    <xf numFmtId="0" fontId="33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33" fillId="39" borderId="0" applyNumberFormat="0" applyBorder="0" applyAlignment="0" applyProtection="0">
      <alignment vertical="center"/>
    </xf>
    <xf numFmtId="0" fontId="1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55" fillId="44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/>
    <xf numFmtId="0" fontId="43" fillId="7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" fillId="0" borderId="0"/>
    <xf numFmtId="0" fontId="33" fillId="3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1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33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0" borderId="0"/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/>
    <xf numFmtId="0" fontId="33" fillId="39" borderId="0" applyNumberFormat="0" applyBorder="0" applyAlignment="0" applyProtection="0">
      <alignment vertical="center"/>
    </xf>
    <xf numFmtId="0" fontId="1" fillId="0" borderId="0"/>
    <xf numFmtId="0" fontId="35" fillId="36" borderId="0" applyNumberFormat="0" applyBorder="0" applyAlignment="0" applyProtection="0">
      <alignment vertical="center"/>
    </xf>
    <xf numFmtId="0" fontId="1" fillId="0" borderId="0"/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" fillId="0" borderId="0">
      <alignment vertical="center"/>
    </xf>
    <xf numFmtId="43" fontId="41" fillId="0" borderId="0" applyFont="0" applyFill="0" applyBorder="0" applyAlignment="0" applyProtection="0"/>
    <xf numFmtId="0" fontId="6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5" fillId="75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41" fontId="57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/>
    <xf numFmtId="10" fontId="57" fillId="0" borderId="0" applyFont="0" applyFill="0" applyBorder="0" applyAlignment="0" applyProtection="0"/>
    <xf numFmtId="0" fontId="7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88" fontId="30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82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62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0"/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6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50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588" applyFont="1"/>
    <xf numFmtId="0" fontId="0" fillId="0" borderId="0" xfId="588"/>
    <xf numFmtId="0" fontId="0" fillId="0" borderId="0" xfId="588" applyAlignment="1">
      <alignment vertical="center"/>
    </xf>
    <xf numFmtId="0" fontId="2" fillId="0" borderId="0" xfId="588" applyFont="1"/>
    <xf numFmtId="0" fontId="2" fillId="0" borderId="0" xfId="588" applyFont="1" applyAlignment="1">
      <alignment vertical="center"/>
    </xf>
    <xf numFmtId="0" fontId="3" fillId="0" borderId="0" xfId="609" applyFont="1" applyAlignment="1">
      <alignment horizontal="center" vertical="center"/>
    </xf>
    <xf numFmtId="0" fontId="1" fillId="0" borderId="0" xfId="588" applyFont="1" applyAlignment="1">
      <alignment vertical="center"/>
    </xf>
    <xf numFmtId="0" fontId="4" fillId="0" borderId="0" xfId="609" applyFont="1" applyAlignment="1">
      <alignment horizontal="center"/>
    </xf>
    <xf numFmtId="0" fontId="1" fillId="0" borderId="1" xfId="588" applyFont="1" applyBorder="1" applyAlignment="1">
      <alignment horizontal="center" vertical="center"/>
    </xf>
    <xf numFmtId="0" fontId="1" fillId="0" borderId="1" xfId="588" applyFont="1" applyBorder="1" applyAlignment="1">
      <alignment horizontal="center" vertical="center" wrapText="1"/>
    </xf>
    <xf numFmtId="0" fontId="1" fillId="0" borderId="1" xfId="588" applyFont="1" applyBorder="1" applyAlignment="1">
      <alignment vertical="center"/>
    </xf>
    <xf numFmtId="0" fontId="1" fillId="0" borderId="1" xfId="588" applyFont="1" applyBorder="1" applyAlignment="1">
      <alignment vertical="center" wrapText="1"/>
    </xf>
    <xf numFmtId="189" fontId="1" fillId="0" borderId="1" xfId="588" applyNumberFormat="1" applyFont="1" applyBorder="1"/>
    <xf numFmtId="0" fontId="0" fillId="0" borderId="1" xfId="588" applyBorder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Continuous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190" fontId="1" fillId="0" borderId="1" xfId="0" applyNumberFormat="1" applyFon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right" vertical="center" wrapText="1"/>
    </xf>
    <xf numFmtId="19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91" fontId="1" fillId="0" borderId="3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609"/>
    <xf numFmtId="0" fontId="3" fillId="0" borderId="0" xfId="609" applyFont="1" applyAlignment="1">
      <alignment vertical="center"/>
    </xf>
    <xf numFmtId="0" fontId="4" fillId="0" borderId="0" xfId="609" applyFont="1"/>
    <xf numFmtId="0" fontId="4" fillId="0" borderId="0" xfId="609" applyFont="1" applyAlignment="1">
      <alignment horizontal="right"/>
    </xf>
    <xf numFmtId="0" fontId="4" fillId="0" borderId="1" xfId="609" applyFont="1" applyBorder="1" applyAlignment="1">
      <alignment horizontal="center" vertical="center" wrapText="1"/>
    </xf>
    <xf numFmtId="0" fontId="4" fillId="0" borderId="1" xfId="609" applyFont="1" applyBorder="1" applyAlignment="1">
      <alignment horizontal="center" vertical="center"/>
    </xf>
    <xf numFmtId="0" fontId="4" fillId="0" borderId="0" xfId="609" applyFont="1" applyAlignment="1">
      <alignment horizontal="center" vertical="center" wrapText="1"/>
    </xf>
    <xf numFmtId="0" fontId="4" fillId="0" borderId="0" xfId="609" applyFont="1" applyAlignment="1">
      <alignment vertical="center"/>
    </xf>
    <xf numFmtId="192" fontId="1" fillId="0" borderId="1" xfId="0" applyNumberFormat="1" applyFont="1" applyBorder="1" applyAlignment="1">
      <alignment horizontal="right" vertical="center" wrapText="1"/>
    </xf>
    <xf numFmtId="189" fontId="7" fillId="0" borderId="1" xfId="0" applyNumberFormat="1" applyFont="1" applyBorder="1" applyAlignment="1">
      <alignment horizontal="center" vertical="center" wrapText="1"/>
    </xf>
    <xf numFmtId="190" fontId="8" fillId="0" borderId="4" xfId="0" applyNumberFormat="1" applyFont="1" applyBorder="1" applyAlignment="1">
      <alignment horizontal="left" vertical="center" wrapText="1"/>
    </xf>
    <xf numFmtId="189" fontId="7" fillId="0" borderId="1" xfId="0" applyNumberFormat="1" applyFont="1" applyBorder="1" applyAlignment="1">
      <alignment horizontal="right" vertical="center" wrapText="1"/>
    </xf>
    <xf numFmtId="189" fontId="6" fillId="0" borderId="0" xfId="0" applyNumberFormat="1" applyFont="1" applyAlignment="1">
      <alignment horizontal="center" vertical="center"/>
    </xf>
    <xf numFmtId="189" fontId="2" fillId="0" borderId="0" xfId="0" applyNumberFormat="1" applyFont="1"/>
    <xf numFmtId="189" fontId="5" fillId="0" borderId="0" xfId="0" applyNumberFormat="1" applyFont="1" applyAlignment="1">
      <alignment horizontal="centerContinuous" vertical="top"/>
    </xf>
    <xf numFmtId="189" fontId="1" fillId="0" borderId="0" xfId="0" applyNumberFormat="1" applyFont="1" applyAlignment="1">
      <alignment horizontal="right"/>
    </xf>
    <xf numFmtId="18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90" fontId="9" fillId="0" borderId="1" xfId="0" applyNumberFormat="1" applyFont="1" applyBorder="1" applyAlignment="1">
      <alignment vertical="center" wrapText="1"/>
    </xf>
    <xf numFmtId="190" fontId="8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189" fontId="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193" fontId="1" fillId="0" borderId="1" xfId="0" applyNumberFormat="1" applyFont="1" applyBorder="1" applyAlignment="1">
      <alignment horizontal="center" vertical="center" wrapText="1"/>
    </xf>
    <xf numFmtId="191" fontId="1" fillId="0" borderId="1" xfId="0" applyNumberFormat="1" applyFont="1" applyBorder="1" applyAlignment="1">
      <alignment horizontal="left" vertical="center" wrapText="1"/>
    </xf>
    <xf numFmtId="18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/>
    </xf>
    <xf numFmtId="191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3"/>
    </xf>
    <xf numFmtId="19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Continuous" vertical="center"/>
    </xf>
    <xf numFmtId="194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91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195" fontId="6" fillId="0" borderId="0" xfId="0" applyNumberFormat="1" applyFont="1" applyAlignment="1">
      <alignment horizontal="center" vertical="center"/>
    </xf>
    <xf numFmtId="195" fontId="5" fillId="0" borderId="0" xfId="0" applyNumberFormat="1" applyFont="1" applyAlignment="1">
      <alignment horizontal="centerContinuous" vertical="top"/>
    </xf>
    <xf numFmtId="49" fontId="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5" fontId="6" fillId="0" borderId="0" xfId="0" applyNumberFormat="1" applyFont="1" applyAlignment="1">
      <alignment vertical="center"/>
    </xf>
    <xf numFmtId="193" fontId="6" fillId="0" borderId="0" xfId="0" applyNumberFormat="1" applyFont="1" applyAlignment="1">
      <alignment horizontal="right" vertical="top"/>
    </xf>
    <xf numFmtId="196" fontId="5" fillId="0" borderId="0" xfId="0" applyNumberFormat="1" applyFont="1" applyAlignment="1">
      <alignment horizontal="center" vertical="top"/>
    </xf>
    <xf numFmtId="193" fontId="1" fillId="0" borderId="0" xfId="0" applyNumberFormat="1" applyFont="1" applyAlignment="1">
      <alignment horizontal="left"/>
    </xf>
    <xf numFmtId="193" fontId="1" fillId="0" borderId="0" xfId="0" applyNumberFormat="1" applyFont="1" applyAlignment="1">
      <alignment horizontal="right"/>
    </xf>
    <xf numFmtId="193" fontId="0" fillId="0" borderId="1" xfId="0" applyNumberFormat="1" applyBorder="1" applyAlignment="1">
      <alignment horizontal="center" vertical="center" wrapText="1"/>
    </xf>
    <xf numFmtId="193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93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91" fontId="0" fillId="0" borderId="4" xfId="0" applyNumberFormat="1" applyBorder="1" applyAlignment="1">
      <alignment horizontal="center" vertical="center" wrapText="1"/>
    </xf>
    <xf numFmtId="191" fontId="0" fillId="0" borderId="3" xfId="0" applyNumberFormat="1" applyBorder="1" applyAlignment="1">
      <alignment horizontal="center" vertical="center" wrapText="1"/>
    </xf>
    <xf numFmtId="195" fontId="6" fillId="0" borderId="1" xfId="0" applyNumberFormat="1" applyFont="1" applyBorder="1" applyAlignment="1">
      <alignment vertical="center"/>
    </xf>
    <xf numFmtId="193" fontId="0" fillId="0" borderId="2" xfId="0" applyNumberFormat="1" applyBorder="1" applyAlignment="1">
      <alignment vertical="center" wrapText="1"/>
    </xf>
    <xf numFmtId="195" fontId="0" fillId="0" borderId="2" xfId="0" applyNumberForma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霓付_ +Foil &amp; -FOIL &amp; PAPER" xfId="49"/>
    <cellStyle name="好_2006年33甘肃" xfId="50"/>
    <cellStyle name="警告文本 2" xfId="51"/>
    <cellStyle name="差_12滨州_财力性转移支付2010年预算参考数" xfId="52"/>
    <cellStyle name="检查单元格 2" xfId="53"/>
    <cellStyle name="好_教育(按照总人口测算）—20080416_财力性转移支付2010年预算参考数" xfId="54"/>
    <cellStyle name="计算 2" xfId="55"/>
    <cellStyle name="汇总 2" xfId="56"/>
    <cellStyle name="后继超链接" xfId="57"/>
    <cellStyle name="好_30云南_1_财力性转移支付2010年预算参考数" xfId="58"/>
    <cellStyle name="后继超级链接" xfId="59"/>
    <cellStyle name="好_总人口_财力性转移支付2010年预算参考数" xfId="60"/>
    <cellStyle name="好_自行调整差异系数顺序_财力性转移支付2010年预算参考数" xfId="61"/>
    <cellStyle name="40% - Accent1" xfId="62"/>
    <cellStyle name="好_自行调整差异系数顺序" xfId="63"/>
    <cellStyle name="20% - 强调文字颜色 5 2" xfId="64"/>
    <cellStyle name="差_县市旗测算20080508_县市旗测算-新科目（含人口规模效应）" xfId="65"/>
    <cellStyle name="差_05潍坊" xfId="66"/>
    <cellStyle name="差_成本差异系数（含人口规模）_财力性转移支付2010年预算参考数" xfId="67"/>
    <cellStyle name="差_教育(按照总人口测算）—20080416_县市旗测算-新科目（含人口规模效应）" xfId="68"/>
    <cellStyle name="差_农林水和城市维护标准支出20080505－县区合计_不含人员经费系数" xfId="69"/>
    <cellStyle name="差_农林水和城市维护标准支出20080505－县区合计_民生政策最低支出需求_财力性转移支付2010年预算参考数" xfId="70"/>
    <cellStyle name="差_其他部门(按照总人口测算）—20080416_不含人员经费系数" xfId="71"/>
    <cellStyle name="差_30云南_1_财力性转移支付2010年预算参考数" xfId="72"/>
    <cellStyle name="差_县市旗测算-新科目（20080627）" xfId="73"/>
    <cellStyle name="差_其他部门(按照总人口测算）—20080416_财力性转移支付2010年预算参考数" xfId="74"/>
    <cellStyle name="差_缺口县区测算（11.13）" xfId="75"/>
    <cellStyle name="好_缺口县区测算（11.13）_财力性转移支付2010年预算参考数" xfId="76"/>
    <cellStyle name="差_2015年社会保险基金预算草案表样（报人大）" xfId="77"/>
    <cellStyle name="差_汇总表_财力性转移支付2010年预算参考数" xfId="78"/>
    <cellStyle name="差_分县成本差异系数_不含人员经费系数" xfId="79"/>
    <cellStyle name="好_县市旗测算-新科目（20080627）_不含人员经费系数" xfId="80"/>
    <cellStyle name="好_总人口" xfId="81"/>
    <cellStyle name="好_其他部门(按照总人口测算）—20080416_县市旗测算-新科目（含人口规模效应）_财力性转移支付2010年预算参考数" xfId="82"/>
    <cellStyle name="好_Book1_财力性转移支付2010年预算参考数" xfId="83"/>
    <cellStyle name="Currency1" xfId="84"/>
    <cellStyle name="好_县市旗测算20080508_财力性转移支付2010年预算参考数" xfId="85"/>
    <cellStyle name="差_县市旗测算-新科目（20080627）_民生政策最低支出需求" xfId="86"/>
    <cellStyle name="差_34青海" xfId="87"/>
    <cellStyle name="差_县市旗测算-新科目（20080626）_不含人员经费系数" xfId="88"/>
    <cellStyle name="好_行政(燃修费)_不含人员经费系数" xfId="89"/>
    <cellStyle name="差_分县成本差异系数_不含人员经费系数_财力性转移支付2010年预算参考数" xfId="90"/>
    <cellStyle name="差_行政(燃修费)_县市旗测算-新科目（含人口规模效应）" xfId="91"/>
    <cellStyle name="Accent6 - 40%" xfId="92"/>
    <cellStyle name="差_市辖区测算20080510_财力性转移支付2010年预算参考数" xfId="93"/>
    <cellStyle name="强调文字颜色 5 2" xfId="94"/>
    <cellStyle name="差_县市旗测算20080508" xfId="95"/>
    <cellStyle name="常规 4_2008年横排表0721" xfId="96"/>
    <cellStyle name="差_检验表" xfId="97"/>
    <cellStyle name="差_县市旗测算-新科目（20080626）" xfId="98"/>
    <cellStyle name="差_09黑龙江" xfId="99"/>
    <cellStyle name="差_报表" xfId="100"/>
    <cellStyle name="差_县区合并测算20080421_民生政策最低支出需求_财力性转移支付2010年预算参考数" xfId="101"/>
    <cellStyle name="差_卫生(按照总人口测算）—20080416_县市旗测算-新科目（含人口规模效应）" xfId="102"/>
    <cellStyle name="好_测算结果_财力性转移支付2010年预算参考数" xfId="103"/>
    <cellStyle name="常规 7 2" xfId="104"/>
    <cellStyle name="强调文字颜色 6 2" xfId="105"/>
    <cellStyle name="差_gdp" xfId="106"/>
    <cellStyle name="千位分季_新建 Microsoft Excel 工作表" xfId="107"/>
    <cellStyle name="好_汇总" xfId="108"/>
    <cellStyle name="差_成本差异系数_财力性转移支付2010年预算参考数" xfId="109"/>
    <cellStyle name="差_云南省2008年转移支付测算——州市本级考核部分及政策性测算_财力性转移支付2010年预算参考数" xfId="110"/>
    <cellStyle name="好_县市旗测算20080508_民生政策最低支出需求_财力性转移支付2010年预算参考数" xfId="111"/>
    <cellStyle name="差_核定人数对比_财力性转移支付2010年预算参考数" xfId="112"/>
    <cellStyle name="好_其他部门(按照总人口测算）—20080416_民生政策最低支出需求" xfId="113"/>
    <cellStyle name="差_河南 缺口县区测算(地方填报)_财力性转移支付2010年预算参考数" xfId="114"/>
    <cellStyle name="好_县市旗测算-新科目（20080627）_县市旗测算-新科目（含人口规模效应）" xfId="115"/>
    <cellStyle name="差_文体广播事业(按照总人口测算）—20080416_民生政策最低支出需求" xfId="116"/>
    <cellStyle name="差_2016年科目0114" xfId="117"/>
    <cellStyle name="差_缺口县区测算(按2007支出增长25%测算)_财力性转移支付2010年预算参考数" xfId="118"/>
    <cellStyle name="60% - 强调文字颜色 2 2" xfId="119"/>
    <cellStyle name="差_平邑" xfId="120"/>
    <cellStyle name="差_缺口县区测算(按核定人数)" xfId="121"/>
    <cellStyle name="差_县市旗测算20080508_不含人员经费系数" xfId="122"/>
    <cellStyle name="콤마 [0]_BOILER-CO1" xfId="123"/>
    <cellStyle name="差_530623_2006年县级财政报表附表" xfId="124"/>
    <cellStyle name="no dec" xfId="125"/>
    <cellStyle name="差_教育(按照总人口测算）—20080416_不含人员经费系数_财力性转移支付2010年预算参考数" xfId="126"/>
    <cellStyle name="差_成本差异系数（含人口规模）" xfId="127"/>
    <cellStyle name="常规 16" xfId="128"/>
    <cellStyle name="常规 21" xfId="129"/>
    <cellStyle name="差_人员工资和公用经费2" xfId="130"/>
    <cellStyle name="差_缺口县区测算（11.13）_财力性转移支付2010年预算参考数" xfId="131"/>
    <cellStyle name="Total" xfId="132"/>
    <cellStyle name="差_社保处下达区县2015年指标（第二批）" xfId="133"/>
    <cellStyle name="好_22湖南" xfId="134"/>
    <cellStyle name="差_2016人代会附表（2015-9-11）（姚局）-财经委" xfId="135"/>
    <cellStyle name="ColLevel_0" xfId="136"/>
    <cellStyle name="好_2006年27重庆_财力性转移支付2010年预算参考数" xfId="137"/>
    <cellStyle name="差_教育(按照总人口测算）—20080416_不含人员经费系数" xfId="138"/>
    <cellStyle name="差_河南 缺口县区测算(地方填报白)" xfId="139"/>
    <cellStyle name="好_2007年收支情况及2008年收支预计表(汇总表)" xfId="140"/>
    <cellStyle name="好_人员工资和公用经费2_财力性转移支付2010年预算参考数" xfId="141"/>
    <cellStyle name="差_山东省民生支出标准_财力性转移支付2010年预算参考数" xfId="142"/>
    <cellStyle name="差_行政公检法测算_县市旗测算-新科目（含人口规模效应）" xfId="143"/>
    <cellStyle name="差_卫生(按照总人口测算）—20080416_不含人员经费系数_财力性转移支付2010年预算参考数" xfId="144"/>
    <cellStyle name="差_文体广播部门" xfId="145"/>
    <cellStyle name="好_县市旗测算20080508_不含人员经费系数_财力性转移支付2010年预算参考数" xfId="146"/>
    <cellStyle name="差_不含人员经费系数" xfId="147"/>
    <cellStyle name="小数" xfId="148"/>
    <cellStyle name="差_县市旗测算-新科目（20080626）_县市旗测算-新科目（含人口规模效应）" xfId="149"/>
    <cellStyle name="差_市辖区测算20080510" xfId="150"/>
    <cellStyle name="好_附表_财力性转移支付2010年预算参考数" xfId="151"/>
    <cellStyle name="差_20河南_财力性转移支付2010年预算参考数" xfId="152"/>
    <cellStyle name="好_县区合并测算20080421_县市旗测算-新科目（含人口规模效应）" xfId="153"/>
    <cellStyle name="差_教育(按照总人口测算）—20080416_财力性转移支付2010年预算参考数" xfId="154"/>
    <cellStyle name="好_卫生(按照总人口测算）—20080416" xfId="155"/>
    <cellStyle name="Accent4 - 40%" xfId="156"/>
    <cellStyle name="好_农林水和城市维护标准支出20080505－县区合计_县市旗测算-新科目（含人口规模效应）" xfId="157"/>
    <cellStyle name="差_28四川_财力性转移支付2010年预算参考数" xfId="158"/>
    <cellStyle name="差_其他部门(按照总人口测算）—20080416_不含人员经费系数_财力性转移支付2010年预算参考数" xfId="159"/>
    <cellStyle name="差_云南 缺口县区测算(地方填报)_财力性转移支付2010年预算参考数" xfId="160"/>
    <cellStyle name="好_Book2_财力性转移支付2010年预算参考数" xfId="161"/>
    <cellStyle name="标题 5" xfId="162"/>
    <cellStyle name="差_行政（人员）_县市旗测算-新科目（含人口规模效应）_财力性转移支付2010年预算参考数" xfId="163"/>
    <cellStyle name="差_核定人数对比" xfId="164"/>
    <cellStyle name="好_市辖区测算20080510_县市旗测算-新科目（含人口规模效应）_财力性转移支付2010年预算参考数" xfId="165"/>
    <cellStyle name="표준_0N-HANDLING " xfId="166"/>
    <cellStyle name="好_2006年22湖南" xfId="167"/>
    <cellStyle name="콤마_BOILER-CO1" xfId="168"/>
    <cellStyle name="差_市辖区测算20080510_县市旗测算-新科目（含人口规模效应）" xfId="169"/>
    <cellStyle name="好_1" xfId="170"/>
    <cellStyle name="差_县区合并测算20080421_不含人员经费系数" xfId="171"/>
    <cellStyle name="差_数据--基础数据--预算组--2015年人代会预算部分--2015.01.20--人代会前第6稿--按姚局意见改--调市级项级明细_区县政府预算公开整改--表" xfId="172"/>
    <cellStyle name="好_行政公检法测算_县市旗测算-新科目（含人口规模效应）" xfId="173"/>
    <cellStyle name="差_县区合并测算20080423(按照各省比重）_县市旗测算-新科目（含人口规模效应）_财力性转移支付2010年预算参考数" xfId="174"/>
    <cellStyle name="差_云南 缺口县区测算(地方填报)" xfId="175"/>
    <cellStyle name="好_行政（人员）_民生政策最低支出需求_财力性转移支付2010年预算参考数" xfId="176"/>
    <cellStyle name="输出 2" xfId="177"/>
    <cellStyle name="差_县区合并测算20080423(按照各省比重）_民生政策最低支出需求" xfId="178"/>
    <cellStyle name="差_文体广播事业(按照总人口测算）—20080416" xfId="179"/>
    <cellStyle name="差_分县成本差异系数_财力性转移支付2010年预算参考数" xfId="180"/>
    <cellStyle name="差_30云南_1" xfId="181"/>
    <cellStyle name="差_人员工资和公用经费3" xfId="182"/>
    <cellStyle name="千位_(人代会用)" xfId="183"/>
    <cellStyle name="Bad" xfId="184"/>
    <cellStyle name="好_县区合并测算20080423(按照各省比重）_不含人员经费系数_财力性转移支付2010年预算参考数" xfId="185"/>
    <cellStyle name="好_缺口县区测算(财政部标准)" xfId="186"/>
    <cellStyle name="差_分析缺口率" xfId="187"/>
    <cellStyle name="差_农林水和城市维护标准支出20080505－县区合计_县市旗测算-新科目（含人口规模效应）_财力性转移支付2010年预算参考数" xfId="188"/>
    <cellStyle name="差_人员工资和公用经费_财力性转移支付2010年预算参考数" xfId="189"/>
    <cellStyle name="好_县区合并测算20080421_不含人员经费系数_财力性转移支付2010年预算参考数" xfId="190"/>
    <cellStyle name="差_县区合并测算20080423(按照各省比重）_财力性转移支付2010年预算参考数" xfId="191"/>
    <cellStyle name="差_县市旗测算20080508_财力性转移支付2010年预算参考数" xfId="192"/>
    <cellStyle name="好_县区合并测算20080423(按照各省比重）_县市旗测算-新科目（含人口规模效应）_财力性转移支付2010年预算参考数" xfId="193"/>
    <cellStyle name="差_汇总表" xfId="194"/>
    <cellStyle name="差_市辖区测算-新科目（20080626）" xfId="195"/>
    <cellStyle name="差_卫生(按照总人口测算）—20080416_民生政策最低支出需求" xfId="196"/>
    <cellStyle name="差_人员工资和公用经费3_财力性转移支付2010年预算参考数" xfId="197"/>
    <cellStyle name="差_农林水和城市维护标准支出20080505－县区合计_县市旗测算-新科目（含人口规模效应）" xfId="198"/>
    <cellStyle name="差_2007一般预算支出口径剔除表" xfId="199"/>
    <cellStyle name="差_2007年一般预算支出剔除_财力性转移支付2010年预算参考数" xfId="200"/>
    <cellStyle name="差_安徽 缺口县区测算(地方填报)1" xfId="201"/>
    <cellStyle name="差_2008年预计支出与2007年对比" xfId="202"/>
    <cellStyle name="差_河南 缺口县区测算(地方填报白)_财力性转移支付2010年预算参考数" xfId="203"/>
    <cellStyle name="差_28四川" xfId="204"/>
    <cellStyle name="差_卫生部门_财力性转移支付2010年预算参考数" xfId="205"/>
    <cellStyle name="好_分县成本差异系数_财力性转移支付2010年预算参考数" xfId="206"/>
    <cellStyle name="Accent2 - 60%" xfId="207"/>
    <cellStyle name="Accent1_2006年33甘肃" xfId="208"/>
    <cellStyle name="差_其他部门(按照总人口测算）—20080416" xfId="209"/>
    <cellStyle name="Accent3_2006年33甘肃" xfId="210"/>
    <cellStyle name="输入 2" xfId="211"/>
    <cellStyle name="差_市辖区测算-新科目（20080626）_财力性转移支付2010年预算参考数" xfId="212"/>
    <cellStyle name="差_其他部门(按照总人口测算）—20080416_民生政策最低支出需求_财力性转移支付2010年预算参考数" xfId="213"/>
    <cellStyle name="好_云南省2008年转移支付测算——州市本级考核部分及政策性测算" xfId="214"/>
    <cellStyle name="Comma_1995" xfId="215"/>
    <cellStyle name="?鹎%U龡&amp;H齲_x0001_C铣_x0014__x0007__x0001__x0001_" xfId="216"/>
    <cellStyle name="통화 [0]_BOILER-CO1" xfId="217"/>
    <cellStyle name="差_测算结果汇总_财力性转移支付2010年预算参考数" xfId="218"/>
    <cellStyle name="差_M01-2(州市补助收入)" xfId="219"/>
    <cellStyle name="差_14安徽" xfId="220"/>
    <cellStyle name="差_文体广播事业(按照总人口测算）—20080416_县市旗测算-新科目（含人口规模效应）_财力性转移支付2010年预算参考数" xfId="221"/>
    <cellStyle name="差_2007年收支情况及2008年收支预计表(汇总表)_财力性转移支付2010年预算参考数" xfId="222"/>
    <cellStyle name="RowLevel_0" xfId="223"/>
    <cellStyle name="好_县市旗测算-新科目（20080627）" xfId="224"/>
    <cellStyle name="Percent_laroux" xfId="225"/>
    <cellStyle name="Check Cell" xfId="226"/>
    <cellStyle name="好_缺口县区测算(财政部标准)_财力性转移支付2010年预算参考数" xfId="227"/>
    <cellStyle name="60% - 强调文字颜色 5 2" xfId="228"/>
    <cellStyle name="Norma,_laroux_4_营业在建 (2)_E21" xfId="229"/>
    <cellStyle name="差_文体广播事业(按照总人口测算）—20080416_县市旗测算-新科目（含人口规模效应）" xfId="230"/>
    <cellStyle name="好_核定人数对比_财力性转移支付2010年预算参考数" xfId="231"/>
    <cellStyle name="未定义" xfId="232"/>
    <cellStyle name="好_县区合并测算20080423(按照各省比重）_民生政策最低支出需求_财力性转移支付2010年预算参考数" xfId="233"/>
    <cellStyle name="差_县区合并测算20080421_县市旗测算-新科目（含人口规模效应）" xfId="234"/>
    <cellStyle name="好_市辖区测算20080510_民生政策最低支出需求" xfId="235"/>
    <cellStyle name="20% - Accent1" xfId="236"/>
    <cellStyle name="差_市辖区测算20080510_不含人员经费系数" xfId="237"/>
    <cellStyle name="差_青海 缺口县区测算(地方填报)" xfId="238"/>
    <cellStyle name="差_文体广播事业(按照总人口测算）—20080416_财力性转移支付2010年预算参考数" xfId="239"/>
    <cellStyle name="差_核定人数下发表" xfId="240"/>
    <cellStyle name="Accent4 - 20%" xfId="241"/>
    <cellStyle name="好_成本差异系数_财力性转移支付2010年预算参考数" xfId="242"/>
    <cellStyle name="好_2008年一般预算支出预计" xfId="243"/>
    <cellStyle name="好_其他部门(按照总人口测算）—20080416_县市旗测算-新科目（含人口规模效应）" xfId="244"/>
    <cellStyle name="差_卫生(按照总人口测算）—20080416_财力性转移支付2010年预算参考数" xfId="245"/>
    <cellStyle name="Accent2 - 20%" xfId="246"/>
    <cellStyle name="60% - Accent3" xfId="247"/>
    <cellStyle name="差_2006年30云南" xfId="248"/>
    <cellStyle name="差_Book1_财力性转移支付2010年预算参考数" xfId="249"/>
    <cellStyle name="差_成本差异系数" xfId="250"/>
    <cellStyle name="差_2008年支出调整_财力性转移支付2010年预算参考数" xfId="251"/>
    <cellStyle name="好_县市旗测算-新科目（20080626）_民生政策最低支出需求" xfId="252"/>
    <cellStyle name="差_市辖区测算20080510_不含人员经费系数_财力性转移支付2010年预算参考数" xfId="253"/>
    <cellStyle name="差_卫生(按照总人口测算）—20080416_不含人员经费系数" xfId="254"/>
    <cellStyle name="差_分县成本差异系数_民生政策最低支出需求" xfId="255"/>
    <cellStyle name="差_文体广播事业(按照总人口测算）—20080416_不含人员经费系数" xfId="256"/>
    <cellStyle name="差_财政供养人员_财力性转移支付2010年预算参考数" xfId="257"/>
    <cellStyle name="差_测算结果_财力性转移支付2010年预算参考数" xfId="258"/>
    <cellStyle name="千位分隔 3" xfId="259"/>
    <cellStyle name="好_市辖区测算-新科目（20080626）" xfId="260"/>
    <cellStyle name="差_附表" xfId="261"/>
    <cellStyle name="分级显示行_1_13区汇总" xfId="262"/>
    <cellStyle name="60% - Accent6" xfId="263"/>
    <cellStyle name="好_11大理" xfId="264"/>
    <cellStyle name="常规 6 2" xfId="265"/>
    <cellStyle name="60% - Accent4" xfId="266"/>
    <cellStyle name="Accent5" xfId="267"/>
    <cellStyle name="烹拳 [0]_ +Foil &amp; -FOIL &amp; PAPER" xfId="268"/>
    <cellStyle name="好_县区合并测算20080423(按照各省比重）_县市旗测算-新科目（含人口规模效应）" xfId="269"/>
    <cellStyle name="千位分隔[0] 3" xfId="270"/>
    <cellStyle name="40% - 强调文字颜色 2 2" xfId="271"/>
    <cellStyle name="差_缺口县区测算(按核定人数)_财力性转移支付2010年预算参考数" xfId="272"/>
    <cellStyle name="差_2006年27重庆_财力性转移支付2010年预算参考数" xfId="273"/>
    <cellStyle name="Fixed" xfId="274"/>
    <cellStyle name="Accent2_2006年33甘肃" xfId="275"/>
    <cellStyle name="差_县市旗测算20080508_民生政策最低支出需求" xfId="276"/>
    <cellStyle name="Accent4" xfId="277"/>
    <cellStyle name="差_测算结果汇总" xfId="278"/>
    <cellStyle name="差_11大理_财力性转移支付2010年预算参考数" xfId="279"/>
    <cellStyle name="适中 2" xfId="280"/>
    <cellStyle name="百分比 5" xfId="281"/>
    <cellStyle name="差_行政公检法测算_不含人员经费系数" xfId="282"/>
    <cellStyle name="好_县市旗测算-新科目（20080627）_财力性转移支付2010年预算参考数" xfId="283"/>
    <cellStyle name="常规 5" xfId="284"/>
    <cellStyle name="20% - 强调文字颜色 6 2" xfId="285"/>
    <cellStyle name="千分位[0]_ 白土" xfId="286"/>
    <cellStyle name="差_2006年水利统计指标统计表" xfId="287"/>
    <cellStyle name="20% - Accent4" xfId="288"/>
    <cellStyle name="差_同德_财力性转移支付2010年预算参考数" xfId="289"/>
    <cellStyle name="差_县区合并测算20080423(按照各省比重）_县市旗测算-新科目（含人口规模效应）" xfId="290"/>
    <cellStyle name="好_2006年全省财力计算表（中央、决算）" xfId="291"/>
    <cellStyle name="差_缺口县区测算(财政部标准)_财力性转移支付2010年预算参考数" xfId="292"/>
    <cellStyle name="差_县区合并测算20080421_不含人员经费系数_财力性转移支付2010年预算参考数" xfId="293"/>
    <cellStyle name="통화_BOILER-CO1" xfId="294"/>
    <cellStyle name="归盒啦_95" xfId="295"/>
    <cellStyle name="20% - 强调文字颜色 4 2" xfId="296"/>
    <cellStyle name="千位分隔[0] 2" xfId="297"/>
    <cellStyle name="表标题" xfId="298"/>
    <cellStyle name="常规 6" xfId="299"/>
    <cellStyle name="Input" xfId="300"/>
    <cellStyle name="好_市辖区测算20080510_县市旗测算-新科目（含人口规模效应）" xfId="301"/>
    <cellStyle name="60% - 强调文字颜色 3 2" xfId="302"/>
    <cellStyle name="好_05潍坊" xfId="303"/>
    <cellStyle name="差_县市旗测算-新科目（20080626）_不含人员经费系数_财力性转移支付2010年预算参考数" xfId="304"/>
    <cellStyle name="差_教育(按照总人口测算）—20080416" xfId="305"/>
    <cellStyle name="差_农林水和城市维护标准支出20080505－县区合计" xfId="306"/>
    <cellStyle name="差_缺口县区测算(按2007支出增长25%测算)" xfId="307"/>
    <cellStyle name="HEADING1" xfId="308"/>
    <cellStyle name="好_同德_财力性转移支付2010年预算参考数" xfId="309"/>
    <cellStyle name="差_缺口县区测算(财政部标准)" xfId="310"/>
    <cellStyle name="好_2008年全省汇总收支计算表" xfId="311"/>
    <cellStyle name="常规 3" xfId="312"/>
    <cellStyle name="差_行政（人员）_财力性转移支付2010年预算参考数" xfId="313"/>
    <cellStyle name="差_卫生(按照总人口测算）—20080416" xfId="314"/>
    <cellStyle name="普通_ 白土" xfId="315"/>
    <cellStyle name="Warning Text" xfId="316"/>
    <cellStyle name="好_14安徽_财力性转移支付2010年预算参考数" xfId="317"/>
    <cellStyle name="40% - Accent2" xfId="318"/>
    <cellStyle name="差_人员工资和公用经费2_财力性转移支付2010年预算参考数" xfId="319"/>
    <cellStyle name="强调 3" xfId="320"/>
    <cellStyle name="差_核定人数下发表_财力性转移支付2010年预算参考数" xfId="321"/>
    <cellStyle name="差_第一部分：综合全" xfId="322"/>
    <cellStyle name="差_县市旗测算-新科目（20080627）_县市旗测算-新科目（含人口规模效应）" xfId="323"/>
    <cellStyle name="差_27重庆_财力性转移支付2010年预算参考数" xfId="324"/>
    <cellStyle name="常规 7" xfId="325"/>
    <cellStyle name="好_文体广播事业(按照总人口测算）—20080416_不含人员经费系数" xfId="326"/>
    <cellStyle name="差_33甘肃" xfId="327"/>
    <cellStyle name="差_07临沂" xfId="328"/>
    <cellStyle name="烹拳_ +Foil &amp; -FOIL &amp; PAPER" xfId="329"/>
    <cellStyle name="差_汇总表4_财力性转移支付2010年预算参考数" xfId="330"/>
    <cellStyle name="差_2" xfId="331"/>
    <cellStyle name="好_2007年一般预算支出剔除" xfId="332"/>
    <cellStyle name="40% - 强调文字颜色 6 2" xfId="333"/>
    <cellStyle name="Header1" xfId="334"/>
    <cellStyle name="标题 3 2" xfId="335"/>
    <cellStyle name="好_县市旗测算-新科目（20080627）_民生政策最低支出需求" xfId="336"/>
    <cellStyle name="40% - 强调文字颜色 3 2" xfId="337"/>
    <cellStyle name="强调 1" xfId="338"/>
    <cellStyle name="差_2007年一般预算支出剔除" xfId="339"/>
    <cellStyle name="差_卫生(按照总人口测算）—20080416_民生政策最低支出需求_财力性转移支付2010年预算参考数" xfId="340"/>
    <cellStyle name="差_县市旗测算-新科目（20080627）_不含人员经费系数" xfId="341"/>
    <cellStyle name="Date" xfId="342"/>
    <cellStyle name="20% - Accent6" xfId="343"/>
    <cellStyle name="好_行政公检法测算_民生政策最低支出需求" xfId="344"/>
    <cellStyle name="常规 24" xfId="345"/>
    <cellStyle name="常规 19" xfId="346"/>
    <cellStyle name="Calculation" xfId="347"/>
    <cellStyle name="20% - Accent3" xfId="348"/>
    <cellStyle name="差_缺口县区测算_财力性转移支付2010年预算参考数" xfId="349"/>
    <cellStyle name="超级链接" xfId="350"/>
    <cellStyle name="20% - 强调文字颜色 2 2" xfId="351"/>
    <cellStyle name="差_县区合并测算20080423(按照各省比重）_民生政策最低支出需求_财力性转移支付2010年预算参考数" xfId="352"/>
    <cellStyle name="差_2_财力性转移支付2010年预算参考数" xfId="353"/>
    <cellStyle name="差_总人口_财力性转移支付2010年预算参考数" xfId="354"/>
    <cellStyle name="好_农林水和城市维护标准支出20080505－县区合计_县市旗测算-新科目（含人口规模效应）_财力性转移支付2010年预算参考数" xfId="355"/>
    <cellStyle name="Accent3 - 20%" xfId="356"/>
    <cellStyle name="comma zerodec" xfId="357"/>
    <cellStyle name="40% - Accent3" xfId="358"/>
    <cellStyle name="差_民生政策最低支出需求" xfId="359"/>
    <cellStyle name="Accent6 - 60%" xfId="360"/>
    <cellStyle name="40% - Accent4" xfId="361"/>
    <cellStyle name="差_其他部门(按照总人口测算）—20080416_县市旗测算-新科目（含人口规模效应）" xfId="362"/>
    <cellStyle name="Grey" xfId="363"/>
    <cellStyle name="20% - Accent2" xfId="364"/>
    <cellStyle name="Accent1 - 40%" xfId="365"/>
    <cellStyle name="好_财政供养人员" xfId="366"/>
    <cellStyle name="差_平邑_财力性转移支付2010年预算参考数" xfId="367"/>
    <cellStyle name="差_市辖区测算-新科目（20080626）_民生政策最低支出需求_财力性转移支付2010年预算参考数" xfId="368"/>
    <cellStyle name="差_县市旗测算20080508_不含人员经费系数_财力性转移支付2010年预算参考数" xfId="369"/>
    <cellStyle name="60% - 强调文字颜色 4 2" xfId="370"/>
    <cellStyle name="差_11大理" xfId="371"/>
    <cellStyle name="样式 1" xfId="372"/>
    <cellStyle name="好_核定人数对比" xfId="373"/>
    <cellStyle name="好_2006年水利统计指标统计表_财力性转移支付2010年预算参考数" xfId="374"/>
    <cellStyle name="40% - Accent5" xfId="375"/>
    <cellStyle name="差_其他部门(按照总人口测算）—20080416_县市旗测算-新科目（含人口规模效应）_财力性转移支付2010年预算参考数" xfId="376"/>
    <cellStyle name="差_河南 缺口县区测算(地方填报)" xfId="377"/>
    <cellStyle name="常规 2 10" xfId="378"/>
    <cellStyle name="常规 14" xfId="379"/>
    <cellStyle name="差_2008计算资料（8月5）" xfId="380"/>
    <cellStyle name="好_28四川_财力性转移支付2010年预算参考数" xfId="381"/>
    <cellStyle name="Title" xfId="382"/>
    <cellStyle name="60% - 强调文字颜色 1 2" xfId="383"/>
    <cellStyle name="差_行政(燃修费)_不含人员经费系数" xfId="384"/>
    <cellStyle name="差_1110洱源县" xfId="385"/>
    <cellStyle name="差_03昭通" xfId="386"/>
    <cellStyle name="差_行政(燃修费)_财力性转移支付2010年预算参考数" xfId="387"/>
    <cellStyle name="60% - 强调文字颜色 6 2" xfId="388"/>
    <cellStyle name="好_行政（人员）_县市旗测算-新科目（含人口规模效应）" xfId="389"/>
    <cellStyle name="差_农林水和城市维护标准支出20080505－县区合计_财力性转移支付2010年预算参考数" xfId="390"/>
    <cellStyle name="标题 1 2" xfId="391"/>
    <cellStyle name="好_2008年预计支出与2007年对比" xfId="392"/>
    <cellStyle name="40% - 强调文字颜色 4 2" xfId="393"/>
    <cellStyle name="差_县区合并测算20080423(按照各省比重）" xfId="394"/>
    <cellStyle name="Accent2" xfId="395"/>
    <cellStyle name="差_2006年28四川" xfId="396"/>
    <cellStyle name="好_附表" xfId="397"/>
    <cellStyle name="好_平邑_财力性转移支付2010年预算参考数" xfId="398"/>
    <cellStyle name="差_分析缺口率_财力性转移支付2010年预算参考数" xfId="399"/>
    <cellStyle name="差_530629_2006年县级财政报表附表" xfId="400"/>
    <cellStyle name="40% - 强调文字颜色 5 2" xfId="401"/>
    <cellStyle name="好_城建部门" xfId="402"/>
    <cellStyle name="强调 2" xfId="403"/>
    <cellStyle name="货币 2" xfId="404"/>
    <cellStyle name="Currency_1995" xfId="405"/>
    <cellStyle name="千位分隔[0] 4" xfId="406"/>
    <cellStyle name="差_县区合并测算20080421_县市旗测算-新科目（含人口规模效应）_财力性转移支付2010年预算参考数" xfId="407"/>
    <cellStyle name="Accent1 - 60%" xfId="408"/>
    <cellStyle name="差_2006年28四川_财力性转移支付2010年预算参考数" xfId="409"/>
    <cellStyle name="差_行政（人员）_不含人员经费系数_财力性转移支付2010年预算参考数" xfId="410"/>
    <cellStyle name="Accent3 - 60%" xfId="411"/>
    <cellStyle name="差_缺口县区测算" xfId="412"/>
    <cellStyle name="20% - 强调文字颜色 3 2" xfId="413"/>
    <cellStyle name="差_Book2" xfId="414"/>
    <cellStyle name="差_附表_财力性转移支付2010年预算参考数" xfId="415"/>
    <cellStyle name="标题 2 2" xfId="416"/>
    <cellStyle name="好_平邑" xfId="417"/>
    <cellStyle name="差_34青海_1" xfId="418"/>
    <cellStyle name="_ET_STYLE_NoName_00_" xfId="419"/>
    <cellStyle name="差_危改资金测算" xfId="420"/>
    <cellStyle name="差 2" xfId="421"/>
    <cellStyle name="差_2007年收支情况及2008年收支预计表(汇总表)" xfId="422"/>
    <cellStyle name="差_汇总表4" xfId="423"/>
    <cellStyle name="差_检验表（调整后）" xfId="424"/>
    <cellStyle name="差_0502通海县" xfId="425"/>
    <cellStyle name="注释 2" xfId="426"/>
    <cellStyle name="差_汇总-县级财政报表附表" xfId="427"/>
    <cellStyle name="差_2008年全省汇总收支计算表" xfId="428"/>
    <cellStyle name="差_危改资金测算_财力性转移支付2010年预算参考数" xfId="429"/>
    <cellStyle name="差_市辖区测算-新科目（20080626）_不含人员经费系数" xfId="430"/>
    <cellStyle name="好_文体广播事业(按照总人口测算）—20080416_民生政策最低支出需求_财力性转移支付2010年预算参考数" xfId="431"/>
    <cellStyle name="20% - 强调文字颜色 1 2" xfId="432"/>
    <cellStyle name="差_09黑龙江_财力性转移支付2010年预算参考数" xfId="433"/>
    <cellStyle name="数字" xfId="434"/>
    <cellStyle name="差_教育(按照总人口测算）—20080416_县市旗测算-新科目（含人口规模效应）_财力性转移支付2010年预算参考数" xfId="435"/>
    <cellStyle name="差_不含人员经费系数_财力性转移支付2010年预算参考数" xfId="436"/>
    <cellStyle name="差_县市旗测算-新科目（20080627）_不含人员经费系数_财力性转移支付2010年预算参考数" xfId="437"/>
    <cellStyle name="好_09黑龙江_财力性转移支付2010年预算参考数" xfId="438"/>
    <cellStyle name="差_汇总" xfId="439"/>
    <cellStyle name="差_Book1" xfId="440"/>
    <cellStyle name="好_财政供养人员_财力性转移支付2010年预算参考数" xfId="441"/>
    <cellStyle name="Calc Currency (0)" xfId="442"/>
    <cellStyle name="差_县区合并测算20080421_民生政策最低支出需求" xfId="443"/>
    <cellStyle name="差_2007一般预算支出口径剔除表_财力性转移支付2010年预算参考数" xfId="444"/>
    <cellStyle name="好_市辖区测算-新科目（20080626）_不含人员经费系数" xfId="445"/>
    <cellStyle name="常规 2" xfId="446"/>
    <cellStyle name="差_卫生(按照总人口测算）—20080416_县市旗测算-新科目（含人口规模效应）_财力性转移支付2010年预算参考数" xfId="447"/>
    <cellStyle name="差_民生政策最低支出需求_财力性转移支付2010年预算参考数" xfId="448"/>
    <cellStyle name="Accent5 - 60%" xfId="449"/>
    <cellStyle name="差_山东省民生支出标准" xfId="450"/>
    <cellStyle name="Accent6" xfId="451"/>
    <cellStyle name="差_人员工资和公用经费" xfId="452"/>
    <cellStyle name="常规 15" xfId="453"/>
    <cellStyle name="常规 20" xfId="454"/>
    <cellStyle name="Accent6 - 20%" xfId="455"/>
    <cellStyle name="差_2006年34青海_财力性转移支付2010年预算参考数" xfId="456"/>
    <cellStyle name="差_分县成本差异系数_民生政策最低支出需求_财力性转移支付2010年预算参考数" xfId="457"/>
    <cellStyle name="好_530623_2006年县级财政报表附表" xfId="458"/>
    <cellStyle name="差_行政（人员）_县市旗测算-新科目（含人口规模效应）" xfId="459"/>
    <cellStyle name="差_教育(按照总人口测算）—20080416_民生政策最低支出需求_财力性转移支付2010年预算参考数" xfId="460"/>
    <cellStyle name="好_农林水和城市维护标准支出20080505－县区合计_不含人员经费系数_财力性转移支付2010年预算参考数" xfId="461"/>
    <cellStyle name="Header2" xfId="462"/>
    <cellStyle name="差_其他部门(按照总人口测算）—20080416_民生政策最低支出需求" xfId="463"/>
    <cellStyle name="差_20河南" xfId="464"/>
    <cellStyle name="差_县市旗测算-新科目（20080627）_财力性转移支付2010年预算参考数" xfId="465"/>
    <cellStyle name="差_2008年全省汇总收支计算表_财力性转移支付2010年预算参考数" xfId="466"/>
    <cellStyle name="好_缺口县区测算（11.13）" xfId="467"/>
    <cellStyle name="好_1_财力性转移支付2010年预算参考数" xfId="468"/>
    <cellStyle name="Accent1" xfId="469"/>
    <cellStyle name="差_2006年22湖南_财力性转移支付2010年预算参考数" xfId="470"/>
    <cellStyle name="Currency [0]" xfId="471"/>
    <cellStyle name="Dollar (zero dec)" xfId="472"/>
    <cellStyle name="Good" xfId="473"/>
    <cellStyle name="好_教育(按照总人口测算）—20080416_县市旗测算-新科目（含人口规模效应）" xfId="474"/>
    <cellStyle name="好_县市旗测算-新科目（20080626）_财力性转移支付2010年预算参考数" xfId="475"/>
    <cellStyle name="好_行政公检法测算_不含人员经费系数_财力性转移支付2010年预算参考数" xfId="476"/>
    <cellStyle name="差_14安徽_财力性转移支付2010年预算参考数" xfId="477"/>
    <cellStyle name="好_教育(按照总人口测算）—20080416" xfId="478"/>
    <cellStyle name="好_县市旗测算20080508" xfId="479"/>
    <cellStyle name="Heading 3" xfId="480"/>
    <cellStyle name="好_2006年27重庆" xfId="481"/>
    <cellStyle name="好_教育(按照总人口测算）—20080416_民生政策最低支出需求_财力性转移支付2010年预算参考数" xfId="482"/>
    <cellStyle name="好_其他部门(按照总人口测算）—20080416_不含人员经费系数" xfId="483"/>
    <cellStyle name="Neutral" xfId="484"/>
    <cellStyle name="好_2007一般预算支出口径剔除表" xfId="485"/>
    <cellStyle name="差_0605石屏县_财力性转移支付2010年预算参考数" xfId="486"/>
    <cellStyle name="好_33甘肃" xfId="487"/>
    <cellStyle name="Heading 4" xfId="488"/>
    <cellStyle name="好_县区合并测算20080421_民生政策最低支出需求" xfId="489"/>
    <cellStyle name="HEADING2" xfId="490"/>
    <cellStyle name="Accent6_2006年33甘肃" xfId="491"/>
    <cellStyle name="差_县市旗测算20080508_民生政策最低支出需求_财力性转移支付2010年预算参考数" xfId="492"/>
    <cellStyle name="Note" xfId="493"/>
    <cellStyle name="好_22湖南_财力性转移支付2010年预算参考数" xfId="494"/>
    <cellStyle name="好_分县成本差异系数_民生政策最低支出需求_财力性转移支付2010年预算参考数" xfId="495"/>
    <cellStyle name="Input [yellow]" xfId="496"/>
    <cellStyle name="差_农林水和城市维护标准支出20080505－县区合计_不含人员经费系数_财力性转移支付2010年预算参考数" xfId="497"/>
    <cellStyle name="差_2006年22湖南" xfId="498"/>
    <cellStyle name="好_分县成本差异系数_民生政策最低支出需求" xfId="499"/>
    <cellStyle name="Input_20121229 提供执行转移支付" xfId="500"/>
    <cellStyle name="差_财政供养人员" xfId="501"/>
    <cellStyle name="差_数据--基础数据--预算组--2015年人代会预算部分--2015.01.20--人代会前第6稿--按姚局意见改--调市级项级明细" xfId="502"/>
    <cellStyle name="差_2008年支出核定" xfId="503"/>
    <cellStyle name="Linked Cell" xfId="504"/>
    <cellStyle name="差_县区合并测算20080421" xfId="505"/>
    <cellStyle name="好_农林水和城市维护标准支出20080505－县区合计_民生政策最低支出需求" xfId="506"/>
    <cellStyle name="好_530629_2006年县级财政报表附表" xfId="507"/>
    <cellStyle name="Normal - Style1" xfId="508"/>
    <cellStyle name="差_1" xfId="509"/>
    <cellStyle name="好_农林水和城市维护标准支出20080505－县区合计_不含人员经费系数" xfId="510"/>
    <cellStyle name="差_34青海_1_财力性转移支付2010年预算参考数" xfId="511"/>
    <cellStyle name="差_1_财力性转移支付2010年预算参考数" xfId="512"/>
    <cellStyle name="Output" xfId="513"/>
    <cellStyle name="差_1110洱源县_财力性转移支付2010年预算参考数" xfId="514"/>
    <cellStyle name="差_农林水和城市维护标准支出20080505－县区合计_民生政策最低支出需求" xfId="515"/>
    <cellStyle name="差_县区合并测算20080423(按照各省比重）_不含人员经费系数_财力性转移支付2010年预算参考数" xfId="516"/>
    <cellStyle name="差_00省级(打印)" xfId="517"/>
    <cellStyle name="60% - Accent1" xfId="518"/>
    <cellStyle name="差_0605石屏县" xfId="519"/>
    <cellStyle name="差_行政公检法测算_不含人员经费系数_财力性转移支付2010年预算参考数" xfId="520"/>
    <cellStyle name="好_1110洱源县_财力性转移支付2010年预算参考数" xfId="521"/>
    <cellStyle name="Accent1 - 20%" xfId="522"/>
    <cellStyle name="差_12滨州" xfId="523"/>
    <cellStyle name="差_22湖南" xfId="524"/>
    <cellStyle name="差_城建部门" xfId="525"/>
    <cellStyle name="常规 4" xfId="526"/>
    <cellStyle name="差_市辖区测算-新科目（20080626）_县市旗测算-新科目（含人口规模效应）" xfId="527"/>
    <cellStyle name="差_2006年27重庆" xfId="528"/>
    <cellStyle name="好_县市旗测算-新科目（20080627）_民生政策最低支出需求_财力性转移支付2010年预算参考数" xfId="529"/>
    <cellStyle name="差_县市旗测算-新科目（20080626）_民生政策最低支出需求" xfId="530"/>
    <cellStyle name="差_30云南" xfId="531"/>
    <cellStyle name="差_34青海_财力性转移支付2010年预算参考数" xfId="532"/>
    <cellStyle name="差_自行调整差异系数顺序" xfId="533"/>
    <cellStyle name="好_青海 缺口县区测算(地方填报)" xfId="534"/>
    <cellStyle name="差_县市旗测算-新科目（20080626）_县市旗测算-新科目（含人口规模效应）_财力性转移支付2010年预算参考数" xfId="535"/>
    <cellStyle name="好_市辖区测算-新科目（20080626）_民生政策最低支出需求_财力性转移支付2010年预算参考数" xfId="536"/>
    <cellStyle name="差_县市旗测算-新科目（20080627）_民生政策最低支出需求_财力性转移支付2010年预算参考数" xfId="537"/>
    <cellStyle name="百分比 4" xfId="538"/>
    <cellStyle name="差_县市旗测算-新科目（20080627）_县市旗测算-新科目（含人口规模效应）_财力性转移支付2010年预算参考数" xfId="539"/>
    <cellStyle name="常规 11" xfId="540"/>
    <cellStyle name="好_成本差异系数（含人口规模）_财力性转移支付2010年预算参考数" xfId="541"/>
    <cellStyle name="好_行政公检法测算" xfId="542"/>
    <cellStyle name="差_同德" xfId="543"/>
    <cellStyle name="差_2006年33甘肃" xfId="544"/>
    <cellStyle name="Accent4 - 60%" xfId="545"/>
    <cellStyle name="差_行政(燃修费)" xfId="546"/>
    <cellStyle name="差_行政(燃修费)_民生政策最低支出需求" xfId="547"/>
    <cellStyle name="差_行政(燃修费)_民生政策最低支出需求_财力性转移支付2010年预算参考数" xfId="548"/>
    <cellStyle name="差_行政(燃修费)_县市旗测算-新科目（含人口规模效应）_财力性转移支付2010年预算参考数" xfId="549"/>
    <cellStyle name="差_行政（人员）" xfId="550"/>
    <cellStyle name="差_行政（人员）_不含人员经费系数" xfId="551"/>
    <cellStyle name="差_行政（人员）_民生政策最低支出需求" xfId="552"/>
    <cellStyle name="差_丽江汇总" xfId="553"/>
    <cellStyle name="差_行政（人员）_民生政策最低支出需求_财力性转移支付2010年预算参考数" xfId="554"/>
    <cellStyle name="好_人员工资和公用经费_财力性转移支付2010年预算参考数" xfId="555"/>
    <cellStyle name="差_行政公检法测算" xfId="556"/>
    <cellStyle name="千位[0]_(人代会用)" xfId="557"/>
    <cellStyle name="好_20河南_财力性转移支付2010年预算参考数" xfId="558"/>
    <cellStyle name="差_行政公检法测算_财力性转移支付2010年预算参考数" xfId="559"/>
    <cellStyle name="常规 2 2" xfId="560"/>
    <cellStyle name="强调文字颜色 1 2" xfId="561"/>
    <cellStyle name="差_行政公检法测算_民生政策最低支出需求_财力性转移支付2010年预算参考数" xfId="562"/>
    <cellStyle name="标题 4 2" xfId="563"/>
    <cellStyle name="差_行政公检法测算_县市旗测算-新科目（含人口规模效应）_财力性转移支付2010年预算参考数" xfId="564"/>
    <cellStyle name="差_2006年水利统计指标统计表_财力性转移支付2010年预算参考数" xfId="565"/>
    <cellStyle name="差_第五部分(才淼、饶永宏）" xfId="566"/>
    <cellStyle name="差_一般预算支出口径剔除表" xfId="567"/>
    <cellStyle name="差_一般预算支出口径剔除表_财力性转移支付2010年预算参考数" xfId="568"/>
    <cellStyle name="差_云南省2008年转移支付测算——州市本级考核部分及政策性测算" xfId="569"/>
    <cellStyle name="差_汇总表提前告知区县" xfId="570"/>
    <cellStyle name="差_重点民生支出需求测算表社保（农村低保）081112" xfId="571"/>
    <cellStyle name="差_自行调整差异系数顺序_财力性转移支付2010年预算参考数" xfId="572"/>
    <cellStyle name="差_安徽 缺口县区测算(地方填报)1_财力性转移支付2010年预算参考数" xfId="573"/>
    <cellStyle name="常规 11 2" xfId="574"/>
    <cellStyle name="差_总人口" xfId="575"/>
    <cellStyle name="常规 10" xfId="576"/>
    <cellStyle name="常规 11_财力性转移支付2009年预算参考数" xfId="577"/>
    <cellStyle name="好_文体广播事业(按照总人口测算）—20080416_县市旗测算-新科目（含人口规模效应）_财力性转移支付2010年预算参考数" xfId="578"/>
    <cellStyle name="差_教育(按照总人口测算）—20080416_民生政策最低支出需求" xfId="579"/>
    <cellStyle name="强调文字颜色 4 2" xfId="580"/>
    <cellStyle name="常规 12" xfId="581"/>
    <cellStyle name="常规 13" xfId="582"/>
    <cellStyle name="60% - Accent5" xfId="583"/>
    <cellStyle name="好_行政(燃修费)_县市旗测算-新科目（含人口规模效应）" xfId="584"/>
    <cellStyle name="常规 17" xfId="585"/>
    <cellStyle name="常规 22" xfId="586"/>
    <cellStyle name="常规 18" xfId="587"/>
    <cellStyle name="常规 23" xfId="588"/>
    <cellStyle name="差_市辖区测算-新科目（20080626）_不含人员经费系数_财力性转移支付2010年预算参考数" xfId="589"/>
    <cellStyle name="常规 2 2 2" xfId="590"/>
    <cellStyle name="常规 2 4" xfId="591"/>
    <cellStyle name="常规 2_004-2010年增消两税返还情况表" xfId="592"/>
    <cellStyle name="好_文体广播事业(按照总人口测算）—20080416_县市旗测算-新科目（含人口规模效应）" xfId="593"/>
    <cellStyle name="差_市辖区测算-新科目（20080626）_县市旗测算-新科目（含人口规模效应）_财力性转移支付2010年预算参考数" xfId="594"/>
    <cellStyle name="好_成本差异系数（含人口规模）" xfId="595"/>
    <cellStyle name="常规 26" xfId="596"/>
    <cellStyle name="常规 27" xfId="597"/>
    <cellStyle name="常规 3 2" xfId="598"/>
    <cellStyle name="好_市辖区测算20080510_不含人员经费系数" xfId="599"/>
    <cellStyle name="好_农林水和城市维护标准支出20080505－县区合计" xfId="600"/>
    <cellStyle name="常规 4 2" xfId="601"/>
    <cellStyle name="好_核定人数下发表" xfId="602"/>
    <cellStyle name="强调文字颜色 3 2" xfId="603"/>
    <cellStyle name="差_汇总_财力性转移支付2010年预算参考数" xfId="604"/>
    <cellStyle name="常规 8" xfId="605"/>
    <cellStyle name="差_Book2_财力性转移支付2010年预算参考数" xfId="606"/>
    <cellStyle name="常规 9" xfId="607"/>
    <cellStyle name="好_汇总表" xfId="608"/>
    <cellStyle name="常规_附件 5 " xfId="609"/>
    <cellStyle name="好_行政(燃修费)_财力性转移支付2010年预算参考数" xfId="610"/>
    <cellStyle name="差_县市旗测算20080508_县市旗测算-新科目（含人口规模效应）_财力性转移支付2010年预算参考数" xfId="611"/>
    <cellStyle name="好 2" xfId="612"/>
    <cellStyle name="差_2006年34青海" xfId="613"/>
    <cellStyle name="好_00省级(打印)" xfId="614"/>
    <cellStyle name="好_03昭通" xfId="615"/>
    <cellStyle name="强调文字颜色 2 2" xfId="616"/>
    <cellStyle name="好_0502通海县" xfId="617"/>
    <cellStyle name="好_0605石屏县" xfId="618"/>
    <cellStyle name="好_1110洱源县" xfId="619"/>
    <cellStyle name="好_11大理_财力性转移支付2010年预算参考数" xfId="620"/>
    <cellStyle name="好_12滨州_财力性转移支付2010年预算参考数" xfId="621"/>
    <cellStyle name="40% - 强调文字颜色 1 2" xfId="622"/>
    <cellStyle name="好_14安徽" xfId="623"/>
    <cellStyle name="好_2" xfId="624"/>
    <cellStyle name="好_行政(燃修费)_民生政策最低支出需求_财力性转移支付2010年预算参考数" xfId="625"/>
    <cellStyle name="好_2_财力性转移支付2010年预算参考数" xfId="626"/>
    <cellStyle name="好_2006年22湖南_财力性转移支付2010年预算参考数" xfId="627"/>
    <cellStyle name="好_2006年28四川" xfId="628"/>
    <cellStyle name="好_2006年28四川_财力性转移支付2010年预算参考数" xfId="629"/>
    <cellStyle name="常规 25" xfId="630"/>
    <cellStyle name="千分位_ 白土" xfId="631"/>
    <cellStyle name="60% - Accent2" xfId="632"/>
    <cellStyle name="好_2006年30云南" xfId="633"/>
    <cellStyle name="好_2006年34青海" xfId="634"/>
    <cellStyle name="好_2006年34青海_财力性转移支付2010年预算参考数" xfId="635"/>
    <cellStyle name="好_07临沂" xfId="636"/>
    <cellStyle name="好_汇总表_财力性转移支付2010年预算参考数" xfId="637"/>
    <cellStyle name="好_行政(燃修费)_民生政策最低支出需求" xfId="638"/>
    <cellStyle name="好_2006年水利统计指标统计表" xfId="639"/>
    <cellStyle name="差_2008年支出调整" xfId="640"/>
    <cellStyle name="好_2007年收支情况及2008年收支预计表(汇总表)_财力性转移支付2010年预算参考数" xfId="641"/>
    <cellStyle name="好_2007一般预算支出口径剔除表_财力性转移支付2010年预算参考数" xfId="642"/>
    <cellStyle name="好_人员工资和公用经费3" xfId="643"/>
    <cellStyle name="好_2008计算资料（8月5）" xfId="644"/>
    <cellStyle name="好_2008年全省汇总收支计算表_财力性转移支付2010年预算参考数" xfId="645"/>
    <cellStyle name="好_2008年支出核定" xfId="646"/>
    <cellStyle name="好_2016年科目0114" xfId="647"/>
    <cellStyle name="好_2016人代会附表（2015-9-11）（姚局）-财经委" xfId="648"/>
    <cellStyle name="好_20河南" xfId="649"/>
    <cellStyle name="好_县区合并测算20080423(按照各省比重）_民生政策最低支出需求" xfId="650"/>
    <cellStyle name="Accent3" xfId="651"/>
    <cellStyle name="差_市辖区测算20080510_县市旗测算-新科目（含人口规模效应）_财力性转移支付2010年预算参考数" xfId="652"/>
    <cellStyle name="好_27重庆" xfId="653"/>
    <cellStyle name="好_市辖区测算-新科目（20080626）_县市旗测算-新科目（含人口规模效应）" xfId="654"/>
    <cellStyle name="好_27重庆_财力性转移支付2010年预算参考数" xfId="655"/>
    <cellStyle name="好_28四川" xfId="656"/>
    <cellStyle name="差_县区合并测算20080421_财力性转移支付2010年预算参考数" xfId="657"/>
    <cellStyle name="好_30云南" xfId="658"/>
    <cellStyle name="好_30云南_1" xfId="659"/>
    <cellStyle name="差_县区合并测算20080423(按照各省比重）_不含人员经费系数" xfId="660"/>
    <cellStyle name="好_34青海" xfId="661"/>
    <cellStyle name="Comma [0]" xfId="662"/>
    <cellStyle name="好_34青海_1" xfId="663"/>
    <cellStyle name="好_34青海_1_财力性转移支付2010年预算参考数" xfId="664"/>
    <cellStyle name="好_文体广播事业(按照总人口测算）—20080416_民生政策最低支出需求" xfId="665"/>
    <cellStyle name="好_34青海_财力性转移支付2010年预算参考数" xfId="666"/>
    <cellStyle name="好_5334_2006年迪庆县级财政报表附表" xfId="667"/>
    <cellStyle name="好_汇总-县级财政报表附表" xfId="668"/>
    <cellStyle name="好_Book1" xfId="669"/>
    <cellStyle name="好_Book2" xfId="670"/>
    <cellStyle name="好_gdp" xfId="671"/>
    <cellStyle name="好_M01-2(州市补助收入)" xfId="672"/>
    <cellStyle name="好_安徽 缺口县区测算(地方填报)1" xfId="673"/>
    <cellStyle name="好_安徽 缺口县区测算(地方填报)1_财力性转移支付2010年预算参考数" xfId="674"/>
    <cellStyle name="Heading 2" xfId="675"/>
    <cellStyle name="好_报表" xfId="676"/>
    <cellStyle name="好_不含人员经费系数" xfId="677"/>
    <cellStyle name="好_2007年一般预算支出剔除_财力性转移支付2010年预算参考数" xfId="678"/>
    <cellStyle name="好_同德" xfId="679"/>
    <cellStyle name="好_行政（人员）" xfId="680"/>
    <cellStyle name="好_不含人员经费系数_财力性转移支付2010年预算参考数" xfId="681"/>
    <cellStyle name="好_测算结果" xfId="682"/>
    <cellStyle name="差_行政(燃修费)_不含人员经费系数_财力性转移支付2010年预算参考数" xfId="683"/>
    <cellStyle name="好_测算结果汇总" xfId="684"/>
    <cellStyle name="好_县区合并测算20080421_民生政策最低支出需求_财力性转移支付2010年预算参考数" xfId="685"/>
    <cellStyle name="好_行政（人员）_不含人员经费系数" xfId="686"/>
    <cellStyle name="差_测算结果" xfId="687"/>
    <cellStyle name="好_测算结果汇总_财力性转移支付2010年预算参考数" xfId="688"/>
    <cellStyle name="差_2006年全省财力计算表（中央、决算）" xfId="689"/>
    <cellStyle name="好_成本差异系数" xfId="690"/>
    <cellStyle name="Accent2 - 40%" xfId="691"/>
    <cellStyle name="Percent [2]" xfId="692"/>
    <cellStyle name="好_第一部分：综合全" xfId="693"/>
    <cellStyle name="差_县市旗测算-新科目（20080626）_民生政策最低支出需求_财力性转移支付2010年预算参考数" xfId="694"/>
    <cellStyle name="好_分析缺口率" xfId="695"/>
    <cellStyle name="好_分析缺口率_财力性转移支付2010年预算参考数" xfId="696"/>
    <cellStyle name="好_分县成本差异系数" xfId="697"/>
    <cellStyle name="好_分县成本差异系数_不含人员经费系数" xfId="698"/>
    <cellStyle name="好_河南 缺口县区测算(地方填报)" xfId="699"/>
    <cellStyle name="霓付 [0]_ +Foil &amp; -FOIL &amp; PAPER" xfId="700"/>
    <cellStyle name="好_河南 缺口县区测算(地方填报)_财力性转移支付2010年预算参考数" xfId="701"/>
    <cellStyle name="Normal_#10-Headcount" xfId="702"/>
    <cellStyle name="好_行政（人员）_不含人员经费系数_财力性转移支付2010年预算参考数" xfId="703"/>
    <cellStyle name="好_卫生(按照总人口测算）—20080416_县市旗测算-新科目（含人口规模效应）" xfId="704"/>
    <cellStyle name="百分比 2" xfId="705"/>
    <cellStyle name="好_河南 缺口县区测算(地方填报白)" xfId="706"/>
    <cellStyle name="千位分隔 2" xfId="707"/>
    <cellStyle name="好_河南 缺口县区测算(地方填报白)_财力性转移支付2010年预算参考数" xfId="708"/>
    <cellStyle name="好_县市旗测算20080508_不含人员经费系数" xfId="709"/>
    <cellStyle name="差_2008年一般预算支出预计" xfId="710"/>
    <cellStyle name="好_核定人数下发表_财力性转移支付2010年预算参考数" xfId="711"/>
    <cellStyle name="好_汇总_财力性转移支付2010年预算参考数" xfId="712"/>
    <cellStyle name="好_0605石屏县_财力性转移支付2010年预算参考数" xfId="713"/>
    <cellStyle name="好_汇总表4" xfId="714"/>
    <cellStyle name="差_文体广播事业(按照总人口测算）—20080416_民生政策最低支出需求_财力性转移支付2010年预算参考数" xfId="715"/>
    <cellStyle name="好_汇总表4_财力性转移支付2010年预算参考数" xfId="716"/>
    <cellStyle name="好_汇总表提前告知区县" xfId="717"/>
    <cellStyle name="好_检验表" xfId="718"/>
    <cellStyle name="好_县区合并测算20080423(按照各省比重）_财力性转移支付2010年预算参考数" xfId="719"/>
    <cellStyle name="好_县区合并测算20080421" xfId="720"/>
    <cellStyle name="解释性文本 2" xfId="721"/>
    <cellStyle name="好_09黑龙江" xfId="722"/>
    <cellStyle name="钎霖_4岿角利" xfId="723"/>
    <cellStyle name="好_检验表（调整后）" xfId="724"/>
    <cellStyle name="好_教育(按照总人口测算）—20080416_不含人员经费系数" xfId="725"/>
    <cellStyle name="好_云南省2008年转移支付测算——州市本级考核部分及政策性测算_财力性转移支付2010年预算参考数" xfId="726"/>
    <cellStyle name="差_分县成本差异系数" xfId="727"/>
    <cellStyle name="好_教育(按照总人口测算）—20080416_不含人员经费系数_财力性转移支付2010年预算参考数" xfId="728"/>
    <cellStyle name="好_教育(按照总人口测算）—20080416_民生政策最低支出需求" xfId="729"/>
    <cellStyle name="Accent5 - 40%" xfId="730"/>
    <cellStyle name="好_教育(按照总人口测算）—20080416_县市旗测算-新科目（含人口规模效应）_财力性转移支付2010年预算参考数" xfId="731"/>
    <cellStyle name="好_丽江汇总" xfId="732"/>
    <cellStyle name="好_民生政策最低支出需求" xfId="733"/>
    <cellStyle name="好_民生政策最低支出需求_财力性转移支付2010年预算参考数" xfId="734"/>
    <cellStyle name="好_农林水和城市维护标准支出20080505－县区合计_财力性转移支付2010年预算参考数" xfId="735"/>
    <cellStyle name="好_县市旗测算20080508_县市旗测算-新科目（含人口规模效应）" xfId="736"/>
    <cellStyle name="Accent3 - 40%" xfId="737"/>
    <cellStyle name="好_农林水和城市维护标准支出20080505－县区合计_民生政策最低支出需求_财力性转移支付2010年预算参考数" xfId="738"/>
    <cellStyle name="好_其他部门(按照总人口测算）—20080416" xfId="739"/>
    <cellStyle name="好_一般预算支出口径剔除表" xfId="740"/>
    <cellStyle name="好_其他部门(按照总人口测算）—20080416_不含人员经费系数_财力性转移支付2010年预算参考数" xfId="741"/>
    <cellStyle name="好_其他部门(按照总人口测算）—20080416_财力性转移支付2010年预算参考数" xfId="742"/>
    <cellStyle name="好_其他部门(按照总人口测算）—20080416_民生政策最低支出需求_财力性转移支付2010年预算参考数" xfId="743"/>
    <cellStyle name="好_青海 缺口县区测算(地方填报)_财力性转移支付2010年预算参考数" xfId="744"/>
    <cellStyle name="好_缺口县区测算" xfId="745"/>
    <cellStyle name="好_缺口县区测算(按2007支出增长25%测算)" xfId="746"/>
    <cellStyle name="链接单元格 2" xfId="747"/>
    <cellStyle name="Explanatory Text" xfId="748"/>
    <cellStyle name="好_缺口县区测算(按2007支出增长25%测算)_财力性转移支付2010年预算参考数" xfId="749"/>
    <cellStyle name="常规 2 3" xfId="750"/>
    <cellStyle name="好_缺口县区测算(按核定人数)" xfId="751"/>
    <cellStyle name="好_缺口县区测算(按核定人数)_财力性转移支付2010年预算参考数" xfId="752"/>
    <cellStyle name="好_人员工资和公用经费" xfId="753"/>
    <cellStyle name="好_2008年支出调整" xfId="754"/>
    <cellStyle name="好_人员工资和公用经费2" xfId="755"/>
    <cellStyle name="好_人员工资和公用经费3_财力性转移支付2010年预算参考数" xfId="756"/>
    <cellStyle name="好_山东省民生支出标准" xfId="757"/>
    <cellStyle name="20% - Accent5" xfId="758"/>
    <cellStyle name="好_山东省民生支出标准_财力性转移支付2010年预算参考数" xfId="759"/>
    <cellStyle name="好_社保处下达区县2015年指标（第二批）" xfId="760"/>
    <cellStyle name="好_市辖区测算20080510" xfId="761"/>
    <cellStyle name="差_卫生部门" xfId="762"/>
    <cellStyle name="好_2008年支出调整_财力性转移支付2010年预算参考数" xfId="763"/>
    <cellStyle name="好_市辖区测算20080510_不含人员经费系数_财力性转移支付2010年预算参考数" xfId="764"/>
    <cellStyle name="差_青海 缺口县区测算(地方填报)_财力性转移支付2010年预算参考数" xfId="765"/>
    <cellStyle name="好_市辖区测算20080510_民生政策最低支出需求_财力性转移支付2010年预算参考数" xfId="766"/>
    <cellStyle name="好_市辖区测算-新科目（20080626）_不含人员经费系数_财力性转移支付2010年预算参考数" xfId="767"/>
    <cellStyle name="Accent5 - 20%" xfId="768"/>
    <cellStyle name="好_市辖区测算-新科目（20080626）_财力性转移支付2010年预算参考数" xfId="769"/>
    <cellStyle name="好_市辖区测算-新科目（20080626）_民生政策最低支出需求" xfId="770"/>
    <cellStyle name="好_市辖区测算-新科目（20080626）_县市旗测算-新科目（含人口规模效应）_财力性转移支付2010年预算参考数" xfId="771"/>
    <cellStyle name="差_市辖区测算20080510_民生政策最低支出需求_财力性转移支付2010年预算参考数" xfId="772"/>
    <cellStyle name="好_数据--基础数据--预算组--2015年人代会预算部分--2015.01.20--人代会前第6稿--按姚局意见改--调市级项级明细" xfId="773"/>
    <cellStyle name="差_22湖南_财力性转移支付2010年预算参考数" xfId="774"/>
    <cellStyle name="差_市辖区测算-新科目（20080626）_民生政策最低支出需求" xfId="775"/>
    <cellStyle name="好_数据--基础数据--预算组--2015年人代会预算部分--2015.01.20--人代会前第6稿--按姚局意见改--调市级项级明细_区县政府预算公开整改--表" xfId="776"/>
    <cellStyle name="好_县市旗测算-新科目（20080626）_县市旗测算-新科目（含人口规模效应）" xfId="777"/>
    <cellStyle name="好_县区合并测算20080421_不含人员经费系数" xfId="778"/>
    <cellStyle name="好_市辖区测算20080510_财力性转移支付2010年预算参考数" xfId="779"/>
    <cellStyle name="好_12滨州" xfId="780"/>
    <cellStyle name="好_危改资金测算" xfId="781"/>
    <cellStyle name="好_危改资金测算_财力性转移支付2010年预算参考数" xfId="782"/>
    <cellStyle name="好_卫生(按照总人口测算）—20080416_不含人员经费系数" xfId="783"/>
    <cellStyle name="好_县区合并测算20080423(按照各省比重）" xfId="784"/>
    <cellStyle name="好_2015年社会保险基金预算草案表样（报人大）" xfId="785"/>
    <cellStyle name="好_卫生(按照总人口测算）—20080416_不含人员经费系数_财力性转移支付2010年预算参考数" xfId="786"/>
    <cellStyle name="好_卫生(按照总人口测算）—20080416_财力性转移支付2010年预算参考数" xfId="787"/>
    <cellStyle name="好_行政公检法测算_县市旗测算-新科目（含人口规模效应）_财力性转移支付2010年预算参考数" xfId="788"/>
    <cellStyle name="差_县市旗测算-新科目（20080626）_财力性转移支付2010年预算参考数" xfId="789"/>
    <cellStyle name="好_卫生(按照总人口测算）—20080416_民生政策最低支出需求" xfId="790"/>
    <cellStyle name="差_市辖区测算20080510_民生政策最低支出需求" xfId="791"/>
    <cellStyle name="差_5334_2006年迪庆县级财政报表附表" xfId="792"/>
    <cellStyle name="好_卫生(按照总人口测算）—20080416_民生政策最低支出需求_财力性转移支付2010年预算参考数" xfId="793"/>
    <cellStyle name="好_卫生(按照总人口测算）—20080416_县市旗测算-新科目（含人口规模效应）_财力性转移支付2010年预算参考数" xfId="794"/>
    <cellStyle name="好_卫生部门" xfId="795"/>
    <cellStyle name="好_卫生部门_财力性转移支付2010年预算参考数" xfId="796"/>
    <cellStyle name="好_缺口县区测算_财力性转移支付2010年预算参考数" xfId="797"/>
    <cellStyle name="好_文体广播部门" xfId="798"/>
    <cellStyle name="好_文体广播事业(按照总人口测算）—20080416" xfId="799"/>
    <cellStyle name="百分比 3" xfId="800"/>
    <cellStyle name="好_文体广播事业(按照总人口测算）—20080416_不含人员经费系数_财力性转移支付2010年预算参考数" xfId="801"/>
    <cellStyle name="好_文体广播事业(按照总人口测算）—20080416_财力性转移支付2010年预算参考数" xfId="802"/>
    <cellStyle name="好_县区合并测算20080421_财力性转移支付2010年预算参考数" xfId="803"/>
    <cellStyle name="Heading 1" xfId="804"/>
    <cellStyle name="好_县区合并测算20080421_县市旗测算-新科目（含人口规模效应）_财力性转移支付2010年预算参考数" xfId="805"/>
    <cellStyle name="差_行政公检法测算_民生政策最低支出需求" xfId="806"/>
    <cellStyle name="好_县区合并测算20080423(按照各省比重）_不含人员经费系数" xfId="807"/>
    <cellStyle name="好_县市旗测算20080508_民生政策最低支出需求" xfId="808"/>
    <cellStyle name="好_县市旗测算20080508_县市旗测算-新科目（含人口规模效应）_财力性转移支付2010年预算参考数" xfId="809"/>
    <cellStyle name="好_县市旗测算-新科目（20080626）" xfId="810"/>
    <cellStyle name="好_县市旗测算-新科目（20080626）_不含人员经费系数" xfId="811"/>
    <cellStyle name="好_县市旗测算-新科目（20080626）_不含人员经费系数_财力性转移支付2010年预算参考数" xfId="812"/>
    <cellStyle name="常规 5 2" xfId="813"/>
    <cellStyle name="好_分县成本差异系数_不含人员经费系数_财力性转移支付2010年预算参考数" xfId="814"/>
    <cellStyle name="好_县市旗测算-新科目（20080626）_民生政策最低支出需求_财力性转移支付2010年预算参考数" xfId="815"/>
    <cellStyle name="千位分隔 4" xfId="816"/>
    <cellStyle name="好_一般预算支出口径剔除表_财力性转移支付2010年预算参考数" xfId="817"/>
    <cellStyle name="好_第五部分(才淼、饶永宏）" xfId="818"/>
    <cellStyle name="好_县市旗测算-新科目（20080626）_县市旗测算-新科目（含人口规模效应）_财力性转移支付2010年预算参考数" xfId="819"/>
    <cellStyle name="好_县市旗测算-新科目（20080627）_不含人员经费系数_财力性转移支付2010年预算参考数" xfId="820"/>
    <cellStyle name="差_27重庆" xfId="821"/>
    <cellStyle name="好_县市旗测算-新科目（20080627）_县市旗测算-新科目（含人口规模效应）_财力性转移支付2010年预算参考数" xfId="822"/>
    <cellStyle name="好_行政(燃修费)" xfId="823"/>
    <cellStyle name="好_行政(燃修费)_不含人员经费系数_财力性转移支付2010年预算参考数" xfId="824"/>
    <cellStyle name="差_文体广播事业(按照总人口测算）—20080416_不含人员经费系数_财力性转移支付2010年预算参考数" xfId="825"/>
    <cellStyle name="好_行政(燃修费)_县市旗测算-新科目（含人口规模效应）_财力性转移支付2010年预算参考数" xfId="826"/>
    <cellStyle name="好_行政（人员）_财力性转移支付2010年预算参考数" xfId="827"/>
    <cellStyle name="好_行政（人员）_民生政策最低支出需求" xfId="828"/>
    <cellStyle name="好_行政（人员）_县市旗测算-新科目（含人口规模效应）_财力性转移支付2010年预算参考数" xfId="829"/>
    <cellStyle name="好_行政公检法测算_不含人员经费系数" xfId="830"/>
    <cellStyle name="40% - Accent6" xfId="831"/>
    <cellStyle name="好_行政公检法测算_财力性转移支付2010年预算参考数" xfId="832"/>
    <cellStyle name="好_行政公检法测算_民生政策最低支出需求_财力性转移支付2010年预算参考数" xfId="833"/>
    <cellStyle name="好_云南 缺口县区测算(地方填报)" xfId="834"/>
    <cellStyle name="好_云南 缺口县区测算(地方填报)_财力性转移支付2010年预算参考数" xfId="835"/>
    <cellStyle name="好_重点民生支出需求测算表社保（农村低保）081112" xfId="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66675</xdr:rowOff>
    </xdr:to>
    <xdr:sp>
      <xdr:nvSpPr>
        <xdr:cNvPr id="20662" name="Text Box 1"/>
        <xdr:cNvSpPr txBox="1">
          <a:spLocks noChangeArrowheads="1"/>
        </xdr:cNvSpPr>
      </xdr:nvSpPr>
      <xdr:spPr>
        <a:xfrm>
          <a:off x="1701800" y="5113020"/>
          <a:ext cx="5715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0.8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topLeftCell="A18" workbookViewId="0">
      <selection activeCell="D7" sqref="D7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19" t="s">
        <v>0</v>
      </c>
    </row>
    <row r="2" ht="42" customHeight="1" spans="1:249">
      <c r="A2" s="20" t="s">
        <v>1</v>
      </c>
      <c r="B2" s="20"/>
      <c r="C2" s="20"/>
      <c r="D2" s="20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</row>
    <row r="3" ht="24" customHeight="1" spans="1:249">
      <c r="A3" s="21" t="s">
        <v>2</v>
      </c>
      <c r="B3" s="16"/>
      <c r="C3" s="16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</row>
    <row r="4" ht="37.15" customHeight="1" spans="1:249">
      <c r="A4" s="22" t="s">
        <v>4</v>
      </c>
      <c r="B4" s="22"/>
      <c r="C4" s="22" t="s">
        <v>5</v>
      </c>
      <c r="D4" s="22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</row>
    <row r="5" ht="37.15" customHeight="1" spans="1:249">
      <c r="A5" s="22" t="s">
        <v>6</v>
      </c>
      <c r="B5" s="67" t="s">
        <v>7</v>
      </c>
      <c r="C5" s="22" t="s">
        <v>6</v>
      </c>
      <c r="D5" s="67" t="s">
        <v>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</row>
    <row r="6" ht="30" customHeight="1" spans="1:249">
      <c r="A6" s="100" t="s">
        <v>8</v>
      </c>
      <c r="B6" s="40">
        <v>8703.184032</v>
      </c>
      <c r="C6" s="68" t="s">
        <v>9</v>
      </c>
      <c r="D6" s="40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</row>
    <row r="7" ht="30" customHeight="1" spans="1:249">
      <c r="A7" s="100" t="s">
        <v>10</v>
      </c>
      <c r="B7" s="40"/>
      <c r="C7" s="68" t="s">
        <v>11</v>
      </c>
      <c r="D7" s="40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</row>
    <row r="8" ht="30" customHeight="1" spans="1:249">
      <c r="A8" s="100" t="s">
        <v>12</v>
      </c>
      <c r="B8" s="40">
        <v>9.4055</v>
      </c>
      <c r="C8" s="68" t="s">
        <v>13</v>
      </c>
      <c r="D8" s="40">
        <v>1356.275789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</row>
    <row r="9" ht="30" customHeight="1" spans="1:249">
      <c r="A9" s="101" t="s">
        <v>14</v>
      </c>
      <c r="B9" s="40"/>
      <c r="C9" s="68" t="s">
        <v>15</v>
      </c>
      <c r="D9" s="40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</row>
    <row r="10" ht="30" customHeight="1" spans="1:249">
      <c r="A10" s="101" t="s">
        <v>16</v>
      </c>
      <c r="B10" s="40"/>
      <c r="C10" s="68" t="s">
        <v>17</v>
      </c>
      <c r="D10" s="40">
        <v>2000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</row>
    <row r="11" ht="30" customHeight="1" spans="1:249">
      <c r="A11" s="101" t="s">
        <v>18</v>
      </c>
      <c r="B11" s="40"/>
      <c r="C11" s="63" t="s">
        <v>19</v>
      </c>
      <c r="D11" s="40">
        <v>542.780476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</row>
    <row r="12" ht="30" customHeight="1" spans="1:249">
      <c r="A12" s="100" t="s">
        <v>20</v>
      </c>
      <c r="B12" s="40"/>
      <c r="C12" s="68" t="s">
        <v>21</v>
      </c>
      <c r="D12" s="40">
        <v>4804.127767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</row>
    <row r="13" ht="30" customHeight="1" spans="1:249">
      <c r="A13" s="100" t="s">
        <v>22</v>
      </c>
      <c r="B13" s="69"/>
      <c r="C13" s="68" t="s">
        <v>23</v>
      </c>
      <c r="D13" s="4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</row>
    <row r="14" ht="30" customHeight="1" spans="1:249">
      <c r="A14" s="100" t="s">
        <v>24</v>
      </c>
      <c r="B14" s="69"/>
      <c r="C14" s="68" t="s">
        <v>25</v>
      </c>
      <c r="D14" s="40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</row>
    <row r="15" ht="30" customHeight="1" spans="1:249">
      <c r="A15" s="100"/>
      <c r="B15" s="69"/>
      <c r="C15" s="68" t="s">
        <v>26</v>
      </c>
      <c r="D15" s="40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</row>
    <row r="16" ht="30" customHeight="1" spans="1:249">
      <c r="A16" s="100"/>
      <c r="B16" s="69"/>
      <c r="C16" s="68" t="s">
        <v>27</v>
      </c>
      <c r="D16" s="40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</row>
    <row r="17" ht="30" customHeight="1" spans="1:249">
      <c r="A17" s="100"/>
      <c r="B17" s="69"/>
      <c r="C17" s="68" t="s">
        <v>28</v>
      </c>
      <c r="D17" s="40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</row>
    <row r="18" ht="30" customHeight="1" spans="1:249">
      <c r="A18" s="100"/>
      <c r="B18" s="40"/>
      <c r="C18" s="68" t="s">
        <v>29</v>
      </c>
      <c r="D18" s="40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</row>
    <row r="19" ht="30" customHeight="1" spans="1:249">
      <c r="A19" s="100"/>
      <c r="B19" s="40"/>
      <c r="C19" s="68" t="s">
        <v>30</v>
      </c>
      <c r="D19" s="40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</row>
    <row r="20" ht="30" customHeight="1" spans="1:249">
      <c r="A20" s="100"/>
      <c r="B20" s="40"/>
      <c r="C20" s="68" t="s">
        <v>31</v>
      </c>
      <c r="D20" s="40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</row>
    <row r="21" ht="30" customHeight="1" spans="1:249">
      <c r="A21" s="34"/>
      <c r="B21" s="40"/>
      <c r="C21" s="68" t="s">
        <v>32</v>
      </c>
      <c r="D21" s="4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</row>
    <row r="22" ht="30" customHeight="1" spans="1:249">
      <c r="A22" s="34"/>
      <c r="B22" s="40"/>
      <c r="C22" s="71" t="s">
        <v>33</v>
      </c>
      <c r="D22" s="40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</row>
    <row r="23" ht="30" customHeight="1" spans="1:249">
      <c r="A23" s="34"/>
      <c r="B23" s="40"/>
      <c r="C23" s="71" t="s">
        <v>34</v>
      </c>
      <c r="D23" s="40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</row>
    <row r="24" ht="30" customHeight="1" spans="1:249">
      <c r="A24" s="34"/>
      <c r="B24" s="40"/>
      <c r="C24" s="71" t="s">
        <v>35</v>
      </c>
      <c r="D24" s="4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</row>
    <row r="25" ht="31.15" customHeight="1" spans="1:249">
      <c r="A25" s="34"/>
      <c r="B25" s="40"/>
      <c r="C25" s="71" t="s">
        <v>36</v>
      </c>
      <c r="D25" s="40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</row>
    <row r="26" ht="31.15" customHeight="1" spans="1:249">
      <c r="A26" s="34"/>
      <c r="B26" s="40"/>
      <c r="C26" s="71" t="s">
        <v>37</v>
      </c>
      <c r="D26" s="4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</row>
    <row r="27" ht="31.15" customHeight="1" spans="1:249">
      <c r="A27" s="34"/>
      <c r="B27" s="40"/>
      <c r="C27" s="71" t="s">
        <v>38</v>
      </c>
      <c r="D27" s="40">
        <v>9.4055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</row>
    <row r="28" ht="30" customHeight="1" spans="1:249">
      <c r="A28" s="36" t="s">
        <v>39</v>
      </c>
      <c r="B28" s="40">
        <f>SUM(B6:B27)</f>
        <v>8712.589532</v>
      </c>
      <c r="C28" s="36" t="s">
        <v>40</v>
      </c>
      <c r="D28" s="40">
        <f>SUM(D6:D27)</f>
        <v>8712.589532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</row>
    <row r="29" ht="30" customHeight="1" spans="1:249">
      <c r="A29" s="100" t="s">
        <v>41</v>
      </c>
      <c r="B29" s="40"/>
      <c r="C29" s="68" t="s">
        <v>42</v>
      </c>
      <c r="D29" s="4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</row>
    <row r="30" ht="30" customHeight="1" spans="1:249">
      <c r="A30" s="36" t="s">
        <v>43</v>
      </c>
      <c r="B30" s="40">
        <f>B28</f>
        <v>8712.589532</v>
      </c>
      <c r="C30" s="36" t="s">
        <v>44</v>
      </c>
      <c r="D30" s="40">
        <f>D28</f>
        <v>8712.589532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</row>
    <row r="31" ht="27" customHeight="1" spans="1:249">
      <c r="A31" s="35" t="s">
        <v>45</v>
      </c>
      <c r="B31" s="73"/>
      <c r="C31" s="74"/>
      <c r="D31" s="7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</row>
    <row r="32" ht="27.75" customHeight="1" spans="1:249">
      <c r="A32" s="76"/>
      <c r="B32" s="77"/>
      <c r="C32" s="76"/>
      <c r="D32" s="77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</row>
    <row r="33" ht="27.75" customHeight="1" spans="1:249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</row>
    <row r="34" ht="27.75" customHeight="1" spans="1:249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</row>
    <row r="35" ht="27.75" customHeight="1" spans="1:249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</row>
    <row r="36" ht="27.75" customHeight="1" spans="1:249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topLeftCell="A7" workbookViewId="0">
      <selection activeCell="E7" sqref="E7"/>
    </sheetView>
  </sheetViews>
  <sheetFormatPr defaultColWidth="9.16666666666667" defaultRowHeight="27.75" customHeight="1"/>
  <cols>
    <col min="1" max="1" width="10.8333333333333" style="85" customWidth="1"/>
    <col min="2" max="2" width="9.5" style="85" customWidth="1"/>
    <col min="3" max="3" width="19.5" style="85" customWidth="1"/>
    <col min="4" max="4" width="18" style="85" customWidth="1"/>
    <col min="5" max="5" width="17.3333333333333" style="85" customWidth="1"/>
    <col min="6" max="11" width="8.83333333333333" style="85" customWidth="1"/>
    <col min="12" max="13" width="8.83333333333333" style="76" customWidth="1"/>
    <col min="14" max="19" width="8.83333333333333" style="85" customWidth="1"/>
    <col min="20" max="251" width="9" style="76" customWidth="1"/>
    <col min="252" max="252" width="9.16666666666667" customWidth="1"/>
  </cols>
  <sheetData>
    <row r="1" s="79" customFormat="1" ht="27" customHeight="1" spans="1:19">
      <c r="A1" s="19" t="s">
        <v>46</v>
      </c>
      <c r="B1" s="19"/>
      <c r="C1" s="19"/>
      <c r="D1" s="19"/>
      <c r="E1" s="86"/>
      <c r="F1" s="86"/>
      <c r="G1" s="86"/>
      <c r="H1" s="86"/>
      <c r="I1" s="86"/>
      <c r="J1" s="86"/>
      <c r="K1" s="86"/>
      <c r="L1" s="86"/>
      <c r="N1" s="86"/>
      <c r="O1" s="86"/>
      <c r="P1" s="86"/>
      <c r="Q1" s="86"/>
      <c r="R1" s="86"/>
      <c r="S1" s="86"/>
    </row>
    <row r="2" s="65" customFormat="1" ht="40.5" customHeight="1" spans="1:19">
      <c r="A2" s="87" t="s">
        <v>47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="16" customFormat="1" ht="22.15" customHeight="1" spans="1:19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N3" s="89"/>
      <c r="O3" s="89"/>
      <c r="P3" s="89"/>
      <c r="Q3" s="89"/>
      <c r="R3" s="89"/>
      <c r="S3" s="89" t="s">
        <v>3</v>
      </c>
    </row>
    <row r="4" s="84" customFormat="1" ht="29.85" customHeight="1" spans="1:19">
      <c r="A4" s="90" t="s">
        <v>48</v>
      </c>
      <c r="B4" s="90" t="s">
        <v>49</v>
      </c>
      <c r="C4" s="91" t="s">
        <v>50</v>
      </c>
      <c r="D4" s="92" t="s">
        <v>51</v>
      </c>
      <c r="E4" s="92"/>
      <c r="F4" s="92"/>
      <c r="G4" s="92"/>
      <c r="H4" s="92"/>
      <c r="I4" s="92"/>
      <c r="J4" s="92"/>
      <c r="K4" s="92"/>
      <c r="L4" s="92"/>
      <c r="M4" s="92"/>
      <c r="N4" s="90" t="s">
        <v>41</v>
      </c>
      <c r="O4" s="90"/>
      <c r="P4" s="90"/>
      <c r="Q4" s="90"/>
      <c r="R4" s="90"/>
      <c r="S4" s="90"/>
    </row>
    <row r="5" s="84" customFormat="1" ht="29.85" customHeight="1" spans="1:19">
      <c r="A5" s="90"/>
      <c r="B5" s="90"/>
      <c r="C5" s="93"/>
      <c r="D5" s="90" t="s">
        <v>52</v>
      </c>
      <c r="E5" s="94" t="s">
        <v>53</v>
      </c>
      <c r="F5" s="94" t="s">
        <v>54</v>
      </c>
      <c r="G5" s="94" t="s">
        <v>55</v>
      </c>
      <c r="H5" s="94" t="s">
        <v>56</v>
      </c>
      <c r="I5" s="94" t="s">
        <v>57</v>
      </c>
      <c r="J5" s="94" t="s">
        <v>58</v>
      </c>
      <c r="K5" s="94" t="s">
        <v>59</v>
      </c>
      <c r="L5" s="94" t="s">
        <v>60</v>
      </c>
      <c r="M5" s="94" t="s">
        <v>61</v>
      </c>
      <c r="N5" s="91" t="s">
        <v>52</v>
      </c>
      <c r="O5" s="90" t="s">
        <v>53</v>
      </c>
      <c r="P5" s="90" t="s">
        <v>54</v>
      </c>
      <c r="Q5" s="90" t="s">
        <v>62</v>
      </c>
      <c r="R5" s="98" t="s">
        <v>56</v>
      </c>
      <c r="S5" s="99" t="s">
        <v>63</v>
      </c>
    </row>
    <row r="6" s="17" customFormat="1" ht="105" customHeight="1" spans="1:251">
      <c r="A6" s="22">
        <v>330</v>
      </c>
      <c r="B6" s="22" t="s">
        <v>64</v>
      </c>
      <c r="C6" s="58">
        <f>7599.534243+9.4055</f>
        <v>7608.939743</v>
      </c>
      <c r="D6" s="58">
        <f>7599.534243+9.4055</f>
        <v>7608.939743</v>
      </c>
      <c r="E6" s="58">
        <f>7599.534243+9.4055</f>
        <v>7608.939743</v>
      </c>
      <c r="F6" s="22"/>
      <c r="G6" s="22"/>
      <c r="H6" s="22"/>
      <c r="I6" s="22"/>
      <c r="J6" s="22"/>
      <c r="K6" s="22"/>
      <c r="L6" s="22"/>
      <c r="M6" s="22"/>
      <c r="N6" s="22"/>
      <c r="O6" s="33"/>
      <c r="P6" s="33"/>
      <c r="Q6" s="33"/>
      <c r="R6" s="33"/>
      <c r="S6" s="33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</row>
    <row r="7" s="66" customFormat="1" ht="105" customHeight="1" spans="1:251">
      <c r="A7" s="22">
        <v>330201</v>
      </c>
      <c r="B7" s="22" t="s">
        <v>65</v>
      </c>
      <c r="C7" s="58">
        <v>860.564877</v>
      </c>
      <c r="D7" s="58">
        <v>860.564877</v>
      </c>
      <c r="E7" s="58">
        <v>860.564877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</row>
    <row r="8" s="17" customFormat="1" ht="69.95" customHeight="1" spans="1:19">
      <c r="A8" s="22">
        <v>330301</v>
      </c>
      <c r="B8" s="22" t="s">
        <v>66</v>
      </c>
      <c r="C8" s="58">
        <v>243.084912</v>
      </c>
      <c r="D8" s="58">
        <v>243.084912</v>
      </c>
      <c r="E8" s="58">
        <v>243.084912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="17" customFormat="1" ht="39" customHeight="1" spans="1:20">
      <c r="A9" s="33"/>
      <c r="B9" s="39" t="s">
        <v>67</v>
      </c>
      <c r="C9" s="40"/>
      <c r="D9" s="40"/>
      <c r="E9" s="4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66"/>
    </row>
    <row r="10" s="17" customFormat="1" ht="33.75" customHeight="1" spans="1:20">
      <c r="A10" s="33"/>
      <c r="B10" s="39"/>
      <c r="C10" s="40"/>
      <c r="D10" s="40"/>
      <c r="E10" s="4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66"/>
    </row>
    <row r="11" ht="33.75" customHeight="1" spans="1:19">
      <c r="A11" s="95" t="s">
        <v>50</v>
      </c>
      <c r="B11" s="96"/>
      <c r="C11" s="40">
        <f>SUM(C6:C10)</f>
        <v>8712.589532</v>
      </c>
      <c r="D11" s="40">
        <f>SUM(D6:D10)</f>
        <v>8712.589532</v>
      </c>
      <c r="E11" s="40">
        <f>SUM(E6:E10)</f>
        <v>8712.589532</v>
      </c>
      <c r="F11" s="33"/>
      <c r="G11" s="33"/>
      <c r="H11" s="33"/>
      <c r="I11" s="33"/>
      <c r="J11" s="33"/>
      <c r="K11" s="33"/>
      <c r="L11" s="33"/>
      <c r="M11" s="33"/>
      <c r="N11" s="33"/>
      <c r="O11" s="97"/>
      <c r="P11" s="97"/>
      <c r="Q11" s="97"/>
      <c r="R11" s="97"/>
      <c r="S11" s="97"/>
    </row>
    <row r="12" customHeight="1" spans="5:5">
      <c r="E12" s="40"/>
    </row>
  </sheetData>
  <mergeCells count="7">
    <mergeCell ref="A2:S2"/>
    <mergeCell ref="D4:M4"/>
    <mergeCell ref="N4:S4"/>
    <mergeCell ref="A11:B11"/>
    <mergeCell ref="A4:A5"/>
    <mergeCell ref="B4:B5"/>
    <mergeCell ref="C4:C5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view="pageBreakPreview" zoomScale="85" zoomScaleNormal="115" workbookViewId="0">
      <pane xSplit="2" ySplit="6" topLeftCell="C27" activePane="bottomRight" state="frozen"/>
      <selection/>
      <selection pane="topRight"/>
      <selection pane="bottomLeft"/>
      <selection pane="bottomRight" activeCell="D8" sqref="D8"/>
    </sheetView>
  </sheetViews>
  <sheetFormatPr defaultColWidth="9.16666666666667" defaultRowHeight="27.75" customHeight="1"/>
  <cols>
    <col min="1" max="1" width="23.6666666666667" style="80" customWidth="1"/>
    <col min="2" max="2" width="22.8333333333333" style="80" customWidth="1"/>
    <col min="3" max="8" width="17.3333333333333" style="81" customWidth="1"/>
    <col min="9" max="248" width="10.6666666666667" style="18" customWidth="1"/>
    <col min="249" max="250" width="9.16666666666667" customWidth="1"/>
  </cols>
  <sheetData>
    <row r="1" s="79" customFormat="1" ht="27" customHeight="1" spans="1:2">
      <c r="A1" s="19" t="s">
        <v>68</v>
      </c>
      <c r="B1" s="19"/>
    </row>
    <row r="2" s="15" customFormat="1" ht="48.75" customHeight="1" spans="1:12">
      <c r="A2" s="20" t="s">
        <v>69</v>
      </c>
      <c r="B2" s="20"/>
      <c r="C2" s="20"/>
      <c r="D2" s="20"/>
      <c r="E2" s="20"/>
      <c r="F2" s="20"/>
      <c r="G2" s="20"/>
      <c r="H2" s="82"/>
      <c r="I2" s="83"/>
      <c r="J2" s="20"/>
      <c r="K2" s="83"/>
      <c r="L2" s="83"/>
    </row>
    <row r="3" s="16" customFormat="1" ht="22.15" customHeight="1" spans="1:8">
      <c r="A3" s="21" t="s">
        <v>2</v>
      </c>
      <c r="H3" s="16" t="s">
        <v>3</v>
      </c>
    </row>
    <row r="4" s="66" customFormat="1" ht="15" customHeight="1" spans="1:8">
      <c r="A4" s="22" t="s">
        <v>70</v>
      </c>
      <c r="B4" s="22" t="s">
        <v>71</v>
      </c>
      <c r="C4" s="36" t="s">
        <v>72</v>
      </c>
      <c r="D4" s="22" t="s">
        <v>73</v>
      </c>
      <c r="E4" s="22" t="s">
        <v>74</v>
      </c>
      <c r="F4" s="22" t="s">
        <v>75</v>
      </c>
      <c r="G4" s="22" t="s">
        <v>76</v>
      </c>
      <c r="H4" s="22" t="s">
        <v>77</v>
      </c>
    </row>
    <row r="5" s="66" customFormat="1" ht="15" customHeight="1" spans="1:8">
      <c r="A5" s="22"/>
      <c r="B5" s="22"/>
      <c r="C5" s="36"/>
      <c r="D5" s="22"/>
      <c r="E5" s="22"/>
      <c r="F5" s="22"/>
      <c r="G5" s="22"/>
      <c r="H5" s="22"/>
    </row>
    <row r="6" s="66" customFormat="1" ht="15" customHeight="1" spans="1:8">
      <c r="A6" s="22"/>
      <c r="B6" s="22"/>
      <c r="C6" s="36"/>
      <c r="D6" s="22"/>
      <c r="E6" s="22"/>
      <c r="F6" s="22"/>
      <c r="G6" s="22"/>
      <c r="H6" s="22"/>
    </row>
    <row r="7" ht="47.25" customHeight="1" spans="1:8">
      <c r="A7" s="59" t="s">
        <v>78</v>
      </c>
      <c r="B7" s="60" t="s">
        <v>79</v>
      </c>
      <c r="C7" s="40">
        <f t="shared" ref="C7:C29" si="0">SUM(D7:H7)</f>
        <v>1356.275789</v>
      </c>
      <c r="D7" s="40">
        <v>130</v>
      </c>
      <c r="E7" s="40">
        <v>1226.275789</v>
      </c>
      <c r="F7" s="40"/>
      <c r="G7" s="40"/>
      <c r="H7" s="40"/>
    </row>
    <row r="8" ht="47.25" customHeight="1" spans="1:8">
      <c r="A8" s="37" t="s">
        <v>80</v>
      </c>
      <c r="B8" s="61" t="s">
        <v>81</v>
      </c>
      <c r="C8" s="40">
        <f t="shared" si="0"/>
        <v>1356.275789</v>
      </c>
      <c r="D8" s="40">
        <v>130</v>
      </c>
      <c r="E8" s="40">
        <v>1226.275789</v>
      </c>
      <c r="F8" s="40"/>
      <c r="G8" s="40"/>
      <c r="H8" s="40"/>
    </row>
    <row r="9" ht="47.25" customHeight="1" spans="1:8">
      <c r="A9" s="62" t="s">
        <v>82</v>
      </c>
      <c r="B9" s="61" t="s">
        <v>83</v>
      </c>
      <c r="C9" s="40">
        <f t="shared" si="0"/>
        <v>243.084912</v>
      </c>
      <c r="D9" s="40">
        <v>50</v>
      </c>
      <c r="E9" s="40">
        <v>193.084912</v>
      </c>
      <c r="F9" s="40"/>
      <c r="G9" s="40"/>
      <c r="H9" s="40"/>
    </row>
    <row r="10" ht="47.25" customHeight="1" spans="1:8">
      <c r="A10" s="62" t="s">
        <v>84</v>
      </c>
      <c r="B10" s="61" t="s">
        <v>85</v>
      </c>
      <c r="C10" s="40">
        <f t="shared" si="0"/>
        <v>1113.190877</v>
      </c>
      <c r="D10" s="40">
        <v>80</v>
      </c>
      <c r="E10" s="40">
        <v>1033.190877</v>
      </c>
      <c r="F10" s="40"/>
      <c r="G10" s="40"/>
      <c r="H10" s="40"/>
    </row>
    <row r="11" ht="47.25" customHeight="1" spans="1:8">
      <c r="A11" s="59" t="s">
        <v>86</v>
      </c>
      <c r="B11" s="60" t="s">
        <v>87</v>
      </c>
      <c r="C11" s="40">
        <f t="shared" si="0"/>
        <v>2000</v>
      </c>
      <c r="D11" s="40"/>
      <c r="E11" s="40">
        <v>2000</v>
      </c>
      <c r="F11" s="40"/>
      <c r="G11" s="40"/>
      <c r="H11" s="40"/>
    </row>
    <row r="12" ht="47.25" customHeight="1" spans="1:8">
      <c r="A12" s="37" t="s">
        <v>88</v>
      </c>
      <c r="B12" s="61" t="s">
        <v>89</v>
      </c>
      <c r="C12" s="40">
        <f t="shared" si="0"/>
        <v>2000</v>
      </c>
      <c r="D12" s="40"/>
      <c r="E12" s="40">
        <v>2000</v>
      </c>
      <c r="F12" s="40"/>
      <c r="G12" s="40"/>
      <c r="H12" s="40"/>
    </row>
    <row r="13" ht="47.25" customHeight="1" spans="1:8">
      <c r="A13" s="62" t="s">
        <v>90</v>
      </c>
      <c r="B13" s="61" t="s">
        <v>91</v>
      </c>
      <c r="C13" s="40">
        <f t="shared" si="0"/>
        <v>2000</v>
      </c>
      <c r="D13" s="40"/>
      <c r="E13" s="40">
        <v>2000</v>
      </c>
      <c r="F13" s="40"/>
      <c r="G13" s="40"/>
      <c r="H13" s="40"/>
    </row>
    <row r="14" ht="47.25" customHeight="1" spans="1:8">
      <c r="A14" s="59" t="s">
        <v>92</v>
      </c>
      <c r="B14" s="60" t="s">
        <v>93</v>
      </c>
      <c r="C14" s="40">
        <f t="shared" si="0"/>
        <v>542.780476</v>
      </c>
      <c r="D14" s="40">
        <v>426.780476</v>
      </c>
      <c r="E14" s="40">
        <v>116</v>
      </c>
      <c r="F14" s="40"/>
      <c r="G14" s="40"/>
      <c r="H14" s="40"/>
    </row>
    <row r="15" ht="47.25" customHeight="1" spans="1:8">
      <c r="A15" s="37" t="s">
        <v>80</v>
      </c>
      <c r="B15" s="61" t="s">
        <v>94</v>
      </c>
      <c r="C15" s="40">
        <f t="shared" si="0"/>
        <v>542.780476</v>
      </c>
      <c r="D15" s="40">
        <v>426.780476</v>
      </c>
      <c r="E15" s="40">
        <v>116</v>
      </c>
      <c r="F15" s="40"/>
      <c r="G15" s="40"/>
      <c r="H15" s="40"/>
    </row>
    <row r="16" ht="47.25" customHeight="1" spans="1:8">
      <c r="A16" s="62" t="s">
        <v>95</v>
      </c>
      <c r="B16" s="61" t="s">
        <v>96</v>
      </c>
      <c r="C16" s="40">
        <f t="shared" si="0"/>
        <v>426.780476</v>
      </c>
      <c r="D16" s="40">
        <v>426.780476</v>
      </c>
      <c r="E16" s="40"/>
      <c r="F16" s="40"/>
      <c r="G16" s="40"/>
      <c r="H16" s="40"/>
    </row>
    <row r="17" ht="47.25" customHeight="1" spans="1:8">
      <c r="A17" s="62" t="s">
        <v>97</v>
      </c>
      <c r="B17" s="61" t="s">
        <v>98</v>
      </c>
      <c r="C17" s="40">
        <f t="shared" si="0"/>
        <v>116</v>
      </c>
      <c r="D17" s="40"/>
      <c r="E17" s="40">
        <v>116</v>
      </c>
      <c r="F17" s="40"/>
      <c r="G17" s="40"/>
      <c r="H17" s="40"/>
    </row>
    <row r="18" ht="47.25" customHeight="1" spans="1:8">
      <c r="A18" s="59" t="s">
        <v>99</v>
      </c>
      <c r="B18" s="60" t="s">
        <v>100</v>
      </c>
      <c r="C18" s="40">
        <f t="shared" si="0"/>
        <v>4804.127767</v>
      </c>
      <c r="D18" s="40"/>
      <c r="E18" s="40">
        <v>4804.127767</v>
      </c>
      <c r="F18" s="40"/>
      <c r="G18" s="40"/>
      <c r="H18" s="40"/>
    </row>
    <row r="19" ht="47.25" customHeight="1" spans="1:8">
      <c r="A19" s="37" t="s">
        <v>88</v>
      </c>
      <c r="B19" s="61" t="s">
        <v>101</v>
      </c>
      <c r="C19" s="40">
        <f t="shared" si="0"/>
        <v>300.875275</v>
      </c>
      <c r="D19" s="40"/>
      <c r="E19" s="40">
        <v>300.875275</v>
      </c>
      <c r="F19" s="40"/>
      <c r="G19" s="40"/>
      <c r="H19" s="40"/>
    </row>
    <row r="20" ht="47.25" customHeight="1" spans="1:8">
      <c r="A20" s="62" t="s">
        <v>95</v>
      </c>
      <c r="B20" s="61" t="s">
        <v>102</v>
      </c>
      <c r="C20" s="40">
        <f t="shared" si="0"/>
        <v>300.875275</v>
      </c>
      <c r="D20" s="40"/>
      <c r="E20" s="40">
        <v>300.875275</v>
      </c>
      <c r="F20" s="40"/>
      <c r="G20" s="40"/>
      <c r="H20" s="40"/>
    </row>
    <row r="21" ht="47.25" customHeight="1" spans="1:8">
      <c r="A21" s="37" t="s">
        <v>103</v>
      </c>
      <c r="B21" s="61" t="s">
        <v>104</v>
      </c>
      <c r="C21" s="40">
        <f t="shared" si="0"/>
        <v>4501.800492</v>
      </c>
      <c r="D21" s="40"/>
      <c r="E21" s="40">
        <v>4501.800492</v>
      </c>
      <c r="F21" s="40"/>
      <c r="G21" s="40"/>
      <c r="H21" s="40"/>
    </row>
    <row r="22" ht="47.25" customHeight="1" spans="1:8">
      <c r="A22" s="62" t="s">
        <v>105</v>
      </c>
      <c r="B22" s="61" t="s">
        <v>106</v>
      </c>
      <c r="C22" s="40">
        <f t="shared" si="0"/>
        <v>60</v>
      </c>
      <c r="D22" s="40"/>
      <c r="E22" s="40">
        <v>60</v>
      </c>
      <c r="F22" s="40"/>
      <c r="G22" s="40"/>
      <c r="H22" s="40"/>
    </row>
    <row r="23" ht="47.25" customHeight="1" spans="1:8">
      <c r="A23" s="62" t="s">
        <v>107</v>
      </c>
      <c r="B23" s="61" t="s">
        <v>108</v>
      </c>
      <c r="C23" s="40">
        <f t="shared" si="0"/>
        <v>4440</v>
      </c>
      <c r="D23" s="40"/>
      <c r="E23" s="40">
        <v>4440</v>
      </c>
      <c r="F23" s="40"/>
      <c r="G23" s="40"/>
      <c r="H23" s="40"/>
    </row>
    <row r="24" ht="47.25" customHeight="1" spans="1:8">
      <c r="A24" s="62" t="s">
        <v>109</v>
      </c>
      <c r="B24" s="61" t="s">
        <v>110</v>
      </c>
      <c r="C24" s="40">
        <f t="shared" si="0"/>
        <v>1.800492</v>
      </c>
      <c r="D24" s="40"/>
      <c r="E24" s="40">
        <v>1.800492</v>
      </c>
      <c r="F24" s="40"/>
      <c r="G24" s="40"/>
      <c r="H24" s="40"/>
    </row>
    <row r="25" ht="47.25" customHeight="1" spans="1:8">
      <c r="A25" s="37" t="s">
        <v>111</v>
      </c>
      <c r="B25" s="61" t="s">
        <v>112</v>
      </c>
      <c r="C25" s="40">
        <f t="shared" si="0"/>
        <v>1.452</v>
      </c>
      <c r="D25" s="40"/>
      <c r="E25" s="40">
        <v>1.452</v>
      </c>
      <c r="F25" s="40"/>
      <c r="G25" s="40"/>
      <c r="H25" s="40"/>
    </row>
    <row r="26" ht="47.25" customHeight="1" spans="1:8">
      <c r="A26" s="62" t="s">
        <v>113</v>
      </c>
      <c r="B26" s="61" t="s">
        <v>114</v>
      </c>
      <c r="C26" s="40">
        <f t="shared" si="0"/>
        <v>1.452</v>
      </c>
      <c r="D26" s="40"/>
      <c r="E26" s="40">
        <v>1.452</v>
      </c>
      <c r="F26" s="40"/>
      <c r="G26" s="40"/>
      <c r="H26" s="40"/>
    </row>
    <row r="27" ht="47.25" customHeight="1" spans="1:8">
      <c r="A27" s="59" t="s">
        <v>115</v>
      </c>
      <c r="B27" s="60" t="s">
        <v>116</v>
      </c>
      <c r="C27" s="40">
        <f t="shared" si="0"/>
        <v>9.4055</v>
      </c>
      <c r="D27" s="40"/>
      <c r="E27" s="40">
        <v>9.4055</v>
      </c>
      <c r="F27" s="40"/>
      <c r="G27" s="40"/>
      <c r="H27" s="40"/>
    </row>
    <row r="28" ht="47.25" customHeight="1" spans="1:8">
      <c r="A28" s="37" t="s">
        <v>88</v>
      </c>
      <c r="B28" s="61" t="s">
        <v>117</v>
      </c>
      <c r="C28" s="40">
        <f t="shared" si="0"/>
        <v>9.4055</v>
      </c>
      <c r="D28" s="40"/>
      <c r="E28" s="40">
        <v>9.4055</v>
      </c>
      <c r="F28" s="40"/>
      <c r="G28" s="40"/>
      <c r="H28" s="40"/>
    </row>
    <row r="29" ht="47.25" customHeight="1" spans="1:8">
      <c r="A29" s="62" t="s">
        <v>95</v>
      </c>
      <c r="B29" s="61" t="s">
        <v>118</v>
      </c>
      <c r="C29" s="40">
        <f t="shared" si="0"/>
        <v>9.4055</v>
      </c>
      <c r="D29" s="40"/>
      <c r="E29" s="40">
        <v>9.4055</v>
      </c>
      <c r="F29" s="40"/>
      <c r="G29" s="40"/>
      <c r="H29" s="40"/>
    </row>
    <row r="30" ht="47.25" customHeight="1" spans="1:8">
      <c r="A30" s="59"/>
      <c r="B30" s="37" t="s">
        <v>119</v>
      </c>
      <c r="C30" s="40">
        <f>C7+C11+C14+C18+C27</f>
        <v>8712.589532</v>
      </c>
      <c r="D30" s="40">
        <f t="shared" ref="D30:E30" si="1">D7+D11+D14+D18+D27</f>
        <v>556.780476</v>
      </c>
      <c r="E30" s="40">
        <f t="shared" si="1"/>
        <v>8155.809056</v>
      </c>
      <c r="F30" s="33"/>
      <c r="G30" s="33"/>
      <c r="H30" s="33"/>
    </row>
    <row r="31" customHeight="1" spans="1:1">
      <c r="A31" s="63" t="s">
        <v>120</v>
      </c>
    </row>
  </sheetData>
  <autoFilter ref="A6:IN31">
    <extLst/>
  </autoFilter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76" orientation="landscape"/>
  <headerFooter alignWithMargins="0"/>
  <rowBreaks count="2" manualBreakCount="2">
    <brk id="15" max="7" man="1"/>
    <brk id="2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21" workbookViewId="0">
      <selection activeCell="D31" sqref="D31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19" t="s">
        <v>121</v>
      </c>
    </row>
    <row r="2" ht="42" customHeight="1" spans="1:250">
      <c r="A2" s="20" t="s">
        <v>122</v>
      </c>
      <c r="B2" s="20"/>
      <c r="C2" s="20"/>
      <c r="D2" s="20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</row>
    <row r="3" ht="24" customHeight="1" spans="1:250">
      <c r="A3" s="21" t="s">
        <v>2</v>
      </c>
      <c r="B3" s="16"/>
      <c r="C3" s="16"/>
      <c r="D3" s="16" t="s">
        <v>3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</row>
    <row r="4" ht="37.15" customHeight="1" spans="1:250">
      <c r="A4" s="22" t="s">
        <v>4</v>
      </c>
      <c r="B4" s="22"/>
      <c r="C4" s="22" t="s">
        <v>5</v>
      </c>
      <c r="D4" s="22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</row>
    <row r="5" ht="37.15" customHeight="1" spans="1:250">
      <c r="A5" s="22" t="s">
        <v>6</v>
      </c>
      <c r="B5" s="67" t="s">
        <v>7</v>
      </c>
      <c r="C5" s="22" t="s">
        <v>6</v>
      </c>
      <c r="D5" s="67" t="s">
        <v>7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</row>
    <row r="6" ht="30" customHeight="1" spans="1:250">
      <c r="A6" s="34" t="s">
        <v>123</v>
      </c>
      <c r="B6" s="40">
        <v>8703.184032</v>
      </c>
      <c r="C6" s="68" t="s">
        <v>9</v>
      </c>
      <c r="D6" s="40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</row>
    <row r="7" ht="30" customHeight="1" spans="1:250">
      <c r="A7" s="34" t="s">
        <v>124</v>
      </c>
      <c r="B7" s="40">
        <v>8703.184032</v>
      </c>
      <c r="C7" s="68" t="s">
        <v>11</v>
      </c>
      <c r="D7" s="40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</row>
    <row r="8" ht="30" customHeight="1" spans="1:250">
      <c r="A8" s="34" t="s">
        <v>125</v>
      </c>
      <c r="B8" s="40"/>
      <c r="C8" s="68" t="s">
        <v>13</v>
      </c>
      <c r="D8" s="40">
        <v>1356.275789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</row>
    <row r="9" ht="30" customHeight="1" spans="1:250">
      <c r="A9" s="34" t="s">
        <v>126</v>
      </c>
      <c r="B9" s="40"/>
      <c r="C9" s="68" t="s">
        <v>15</v>
      </c>
      <c r="D9" s="40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</row>
    <row r="10" ht="30" customHeight="1" spans="1:250">
      <c r="A10" s="34" t="s">
        <v>127</v>
      </c>
      <c r="B10" s="40">
        <v>9.4055</v>
      </c>
      <c r="C10" s="68" t="s">
        <v>17</v>
      </c>
      <c r="D10" s="40">
        <v>2000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</row>
    <row r="11" ht="30" customHeight="1" spans="1:250">
      <c r="A11" s="34" t="s">
        <v>124</v>
      </c>
      <c r="B11" s="40"/>
      <c r="C11" s="63" t="s">
        <v>19</v>
      </c>
      <c r="D11" s="40">
        <v>542.780476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</row>
    <row r="12" ht="30" customHeight="1" spans="1:250">
      <c r="A12" s="34" t="s">
        <v>125</v>
      </c>
      <c r="B12" s="40"/>
      <c r="C12" s="68" t="s">
        <v>21</v>
      </c>
      <c r="D12" s="40">
        <v>4804.127767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</row>
    <row r="13" ht="30" customHeight="1" spans="1:250">
      <c r="A13" s="34" t="s">
        <v>126</v>
      </c>
      <c r="B13" s="40">
        <v>9.4055</v>
      </c>
      <c r="C13" s="68" t="s">
        <v>23</v>
      </c>
      <c r="D13" s="69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</row>
    <row r="14" ht="30" customHeight="1" spans="1:250">
      <c r="A14" s="36"/>
      <c r="B14" s="69"/>
      <c r="C14" s="68" t="s">
        <v>25</v>
      </c>
      <c r="D14" s="69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</row>
    <row r="15" ht="30" customHeight="1" spans="1:250">
      <c r="A15" s="70"/>
      <c r="B15" s="69"/>
      <c r="C15" s="68" t="s">
        <v>26</v>
      </c>
      <c r="D15" s="69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</row>
    <row r="16" ht="30" customHeight="1" spans="1:250">
      <c r="A16" s="34"/>
      <c r="B16" s="69"/>
      <c r="C16" s="68" t="s">
        <v>27</v>
      </c>
      <c r="D16" s="69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</row>
    <row r="17" ht="30" customHeight="1" spans="1:250">
      <c r="A17" s="34"/>
      <c r="B17" s="69"/>
      <c r="C17" s="68" t="s">
        <v>28</v>
      </c>
      <c r="D17" s="69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</row>
    <row r="18" ht="30" customHeight="1" spans="1:250">
      <c r="A18" s="34"/>
      <c r="B18" s="40"/>
      <c r="C18" s="68" t="s">
        <v>29</v>
      </c>
      <c r="D18" s="40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</row>
    <row r="19" ht="30" customHeight="1" spans="1:250">
      <c r="A19" s="34"/>
      <c r="B19" s="40"/>
      <c r="C19" s="68" t="s">
        <v>30</v>
      </c>
      <c r="D19" s="40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</row>
    <row r="20" ht="30" customHeight="1" spans="1:250">
      <c r="A20" s="34"/>
      <c r="B20" s="40"/>
      <c r="C20" s="68" t="s">
        <v>31</v>
      </c>
      <c r="D20" s="40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</row>
    <row r="21" ht="30" customHeight="1" spans="1:250">
      <c r="A21" s="34"/>
      <c r="B21" s="40"/>
      <c r="C21" s="68" t="s">
        <v>32</v>
      </c>
      <c r="D21" s="40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</row>
    <row r="22" ht="30" customHeight="1" spans="1:250">
      <c r="A22" s="34"/>
      <c r="B22" s="40"/>
      <c r="C22" s="71" t="s">
        <v>33</v>
      </c>
      <c r="D22" s="40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</row>
    <row r="23" ht="30" customHeight="1" spans="1:250">
      <c r="A23" s="34"/>
      <c r="B23" s="40"/>
      <c r="C23" s="71" t="s">
        <v>34</v>
      </c>
      <c r="D23" s="40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</row>
    <row r="24" ht="31.15" customHeight="1" spans="1:250">
      <c r="A24" s="34"/>
      <c r="B24" s="40"/>
      <c r="C24" s="71" t="s">
        <v>35</v>
      </c>
      <c r="D24" s="40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</row>
    <row r="25" ht="31.15" customHeight="1" spans="1:250">
      <c r="A25" s="34"/>
      <c r="B25" s="40"/>
      <c r="C25" s="71" t="s">
        <v>36</v>
      </c>
      <c r="D25" s="40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</row>
    <row r="26" ht="31.15" customHeight="1" spans="1:250">
      <c r="A26" s="34"/>
      <c r="B26" s="40"/>
      <c r="C26" s="71" t="s">
        <v>37</v>
      </c>
      <c r="D26" s="4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</row>
    <row r="27" ht="31.15" customHeight="1" spans="1:250">
      <c r="A27" s="34"/>
      <c r="B27" s="40"/>
      <c r="C27" s="71" t="s">
        <v>38</v>
      </c>
      <c r="D27" s="40">
        <v>9.4055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</row>
    <row r="28" ht="30" customHeight="1" spans="1:250">
      <c r="A28" s="34"/>
      <c r="B28" s="40"/>
      <c r="C28" s="34"/>
      <c r="D28" s="4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</row>
    <row r="29" ht="30" customHeight="1" spans="1:250">
      <c r="A29" s="72"/>
      <c r="B29" s="40"/>
      <c r="C29" s="34" t="s">
        <v>128</v>
      </c>
      <c r="D29" s="4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</row>
    <row r="30" ht="30" customHeight="1" spans="1:250">
      <c r="A30" s="72"/>
      <c r="B30" s="40"/>
      <c r="C30" s="33"/>
      <c r="D30" s="40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</row>
    <row r="31" ht="30" customHeight="1" spans="1:250">
      <c r="A31" s="36" t="s">
        <v>43</v>
      </c>
      <c r="B31" s="40">
        <f>B6+B10</f>
        <v>8712.589532</v>
      </c>
      <c r="C31" s="36" t="s">
        <v>44</v>
      </c>
      <c r="D31" s="40">
        <f>SUM(D6:D30)</f>
        <v>8712.589532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</row>
    <row r="32" ht="27" customHeight="1" spans="1:250">
      <c r="A32" s="35"/>
      <c r="B32" s="73"/>
      <c r="C32" s="74"/>
      <c r="D32" s="75">
        <v>0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</row>
    <row r="33" ht="27.75" customHeight="1" spans="1:250">
      <c r="A33" s="76"/>
      <c r="B33" s="77"/>
      <c r="C33" s="76"/>
      <c r="D33" s="77"/>
      <c r="E33" s="7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</row>
    <row r="34" ht="27.75" customHeight="1" spans="1:250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</row>
    <row r="35" ht="27.75" customHeight="1" spans="1:250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</row>
    <row r="36" ht="27.75" customHeight="1" spans="1:250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</row>
    <row r="37" ht="27.75" customHeight="1" spans="1:250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showGridLines="0" showZeros="0" view="pageBreakPreview" zoomScale="85" zoomScaleNormal="115" topLeftCell="A15" workbookViewId="0">
      <selection activeCell="D6" sqref="D6"/>
    </sheetView>
  </sheetViews>
  <sheetFormatPr defaultColWidth="9.16666666666667" defaultRowHeight="27.75" customHeight="1"/>
  <cols>
    <col min="1" max="1" width="16.8333333333333" style="18" customWidth="1"/>
    <col min="2" max="2" width="29.5" style="18" customWidth="1"/>
    <col min="3" max="3" width="15.5" style="54" customWidth="1"/>
    <col min="4" max="6" width="15.5" style="18" customWidth="1"/>
    <col min="7" max="7" width="19.8333333333333" style="18" customWidth="1"/>
    <col min="8" max="245" width="7.66666666666667" style="18" customWidth="1"/>
  </cols>
  <sheetData>
    <row r="1" customHeight="1" spans="1:3">
      <c r="A1" s="19" t="s">
        <v>129</v>
      </c>
      <c r="B1" s="19"/>
      <c r="C1" s="55"/>
    </row>
    <row r="2" s="15" customFormat="1" ht="34.5" customHeight="1" spans="1:7">
      <c r="A2" s="20" t="s">
        <v>130</v>
      </c>
      <c r="B2" s="20"/>
      <c r="C2" s="56"/>
      <c r="D2" s="20"/>
      <c r="E2" s="20"/>
      <c r="F2" s="20"/>
      <c r="G2" s="20"/>
    </row>
    <row r="3" s="16" customFormat="1" ht="30.75" customHeight="1" spans="1:7">
      <c r="A3" s="21" t="s">
        <v>2</v>
      </c>
      <c r="C3" s="57"/>
      <c r="G3" s="16" t="s">
        <v>3</v>
      </c>
    </row>
    <row r="4" s="17" customFormat="1" ht="40.15" customHeight="1" spans="1:245">
      <c r="A4" s="22" t="s">
        <v>70</v>
      </c>
      <c r="B4" s="22" t="s">
        <v>71</v>
      </c>
      <c r="C4" s="58" t="s">
        <v>50</v>
      </c>
      <c r="D4" s="23" t="s">
        <v>73</v>
      </c>
      <c r="E4" s="23"/>
      <c r="F4" s="23"/>
      <c r="G4" s="36" t="s">
        <v>74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="17" customFormat="1" ht="40.15" customHeight="1" spans="1:245">
      <c r="A5" s="22"/>
      <c r="B5" s="22"/>
      <c r="C5" s="58"/>
      <c r="D5" s="22" t="s">
        <v>131</v>
      </c>
      <c r="E5" s="22" t="s">
        <v>132</v>
      </c>
      <c r="F5" s="22" t="s">
        <v>133</v>
      </c>
      <c r="G5" s="3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ht="35.1" customHeight="1" spans="1:7">
      <c r="A6" s="59" t="s">
        <v>78</v>
      </c>
      <c r="B6" s="60" t="s">
        <v>79</v>
      </c>
      <c r="C6" s="40">
        <f>D6+G6</f>
        <v>1356.275789</v>
      </c>
      <c r="D6" s="40">
        <v>130</v>
      </c>
      <c r="E6" s="40"/>
      <c r="F6" s="40">
        <v>130</v>
      </c>
      <c r="G6" s="40">
        <v>1226.275789</v>
      </c>
    </row>
    <row r="7" ht="35.1" customHeight="1" spans="1:7">
      <c r="A7" s="37" t="s">
        <v>80</v>
      </c>
      <c r="B7" s="61" t="s">
        <v>81</v>
      </c>
      <c r="C7" s="40">
        <f t="shared" ref="C7:C25" si="0">D7+G7</f>
        <v>1356.275789</v>
      </c>
      <c r="D7" s="40">
        <v>130</v>
      </c>
      <c r="E7" s="40"/>
      <c r="F7" s="40">
        <v>130</v>
      </c>
      <c r="G7" s="40">
        <v>1226.275789</v>
      </c>
    </row>
    <row r="8" ht="35.1" customHeight="1" spans="1:7">
      <c r="A8" s="62" t="s">
        <v>82</v>
      </c>
      <c r="B8" s="61" t="s">
        <v>83</v>
      </c>
      <c r="C8" s="40">
        <f t="shared" si="0"/>
        <v>243.084912</v>
      </c>
      <c r="D8" s="40">
        <v>50</v>
      </c>
      <c r="E8" s="40"/>
      <c r="F8" s="40">
        <v>50</v>
      </c>
      <c r="G8" s="40">
        <v>193.084912</v>
      </c>
    </row>
    <row r="9" ht="35.1" customHeight="1" spans="1:7">
      <c r="A9" s="62" t="s">
        <v>84</v>
      </c>
      <c r="B9" s="61" t="s">
        <v>85</v>
      </c>
      <c r="C9" s="40">
        <f t="shared" si="0"/>
        <v>1113.190877</v>
      </c>
      <c r="D9" s="40">
        <v>80</v>
      </c>
      <c r="E9" s="40"/>
      <c r="F9" s="40">
        <v>80</v>
      </c>
      <c r="G9" s="40">
        <v>1033.190877</v>
      </c>
    </row>
    <row r="10" ht="35.1" customHeight="1" spans="1:7">
      <c r="A10" s="59" t="s">
        <v>86</v>
      </c>
      <c r="B10" s="60" t="s">
        <v>87</v>
      </c>
      <c r="C10" s="40">
        <f t="shared" si="0"/>
        <v>2000</v>
      </c>
      <c r="D10" s="40"/>
      <c r="E10" s="40"/>
      <c r="F10" s="40"/>
      <c r="G10" s="40">
        <v>2000</v>
      </c>
    </row>
    <row r="11" ht="35.1" customHeight="1" spans="1:7">
      <c r="A11" s="37" t="s">
        <v>88</v>
      </c>
      <c r="B11" s="61" t="s">
        <v>89</v>
      </c>
      <c r="C11" s="40">
        <f t="shared" si="0"/>
        <v>2000</v>
      </c>
      <c r="D11" s="40"/>
      <c r="E11" s="40"/>
      <c r="F11" s="40"/>
      <c r="G11" s="40">
        <v>2000</v>
      </c>
    </row>
    <row r="12" ht="35.1" customHeight="1" spans="1:7">
      <c r="A12" s="62" t="s">
        <v>90</v>
      </c>
      <c r="B12" s="61" t="s">
        <v>91</v>
      </c>
      <c r="C12" s="40">
        <f t="shared" si="0"/>
        <v>2000</v>
      </c>
      <c r="D12" s="40"/>
      <c r="E12" s="40"/>
      <c r="F12" s="40"/>
      <c r="G12" s="40">
        <v>2000</v>
      </c>
    </row>
    <row r="13" ht="35.1" customHeight="1" spans="1:7">
      <c r="A13" s="59" t="s">
        <v>92</v>
      </c>
      <c r="B13" s="60" t="s">
        <v>93</v>
      </c>
      <c r="C13" s="40">
        <f t="shared" si="0"/>
        <v>542.780476</v>
      </c>
      <c r="D13" s="40">
        <v>426.780476</v>
      </c>
      <c r="E13" s="40">
        <v>370.480476</v>
      </c>
      <c r="F13" s="40">
        <v>56.3</v>
      </c>
      <c r="G13" s="40">
        <v>116</v>
      </c>
    </row>
    <row r="14" ht="35.1" customHeight="1" spans="1:7">
      <c r="A14" s="37" t="s">
        <v>80</v>
      </c>
      <c r="B14" s="61" t="s">
        <v>94</v>
      </c>
      <c r="C14" s="40">
        <f t="shared" si="0"/>
        <v>542.780476</v>
      </c>
      <c r="D14" s="40">
        <v>426.780476</v>
      </c>
      <c r="E14" s="40">
        <v>370.480476</v>
      </c>
      <c r="F14" s="40">
        <v>56.3</v>
      </c>
      <c r="G14" s="40">
        <v>116</v>
      </c>
    </row>
    <row r="15" ht="35.1" customHeight="1" spans="1:7">
      <c r="A15" s="62" t="s">
        <v>95</v>
      </c>
      <c r="B15" s="61" t="s">
        <v>96</v>
      </c>
      <c r="C15" s="40">
        <f t="shared" si="0"/>
        <v>426.780476</v>
      </c>
      <c r="D15" s="40">
        <v>426.780476</v>
      </c>
      <c r="E15" s="40">
        <v>370.480476</v>
      </c>
      <c r="F15" s="40">
        <v>56.3</v>
      </c>
      <c r="G15" s="40"/>
    </row>
    <row r="16" ht="35.1" customHeight="1" spans="1:7">
      <c r="A16" s="62" t="s">
        <v>97</v>
      </c>
      <c r="B16" s="61" t="s">
        <v>98</v>
      </c>
      <c r="C16" s="40">
        <f t="shared" si="0"/>
        <v>116</v>
      </c>
      <c r="D16" s="40"/>
      <c r="E16" s="40"/>
      <c r="F16" s="40"/>
      <c r="G16" s="40">
        <v>116</v>
      </c>
    </row>
    <row r="17" ht="35.1" customHeight="1" spans="1:7">
      <c r="A17" s="59" t="s">
        <v>99</v>
      </c>
      <c r="B17" s="60" t="s">
        <v>100</v>
      </c>
      <c r="C17" s="40">
        <f t="shared" si="0"/>
        <v>4804.127767</v>
      </c>
      <c r="D17" s="40"/>
      <c r="E17" s="40"/>
      <c r="F17" s="40"/>
      <c r="G17" s="40">
        <v>4804.127767</v>
      </c>
    </row>
    <row r="18" ht="35.1" customHeight="1" spans="1:7">
      <c r="A18" s="37" t="s">
        <v>88</v>
      </c>
      <c r="B18" s="61" t="s">
        <v>101</v>
      </c>
      <c r="C18" s="40">
        <f t="shared" si="0"/>
        <v>300.875275</v>
      </c>
      <c r="D18" s="40"/>
      <c r="E18" s="40"/>
      <c r="F18" s="40"/>
      <c r="G18" s="40">
        <v>300.875275</v>
      </c>
    </row>
    <row r="19" ht="35.1" customHeight="1" spans="1:7">
      <c r="A19" s="62" t="s">
        <v>95</v>
      </c>
      <c r="B19" s="61" t="s">
        <v>102</v>
      </c>
      <c r="C19" s="40">
        <f t="shared" si="0"/>
        <v>300.875275</v>
      </c>
      <c r="D19" s="40"/>
      <c r="E19" s="40"/>
      <c r="F19" s="40"/>
      <c r="G19" s="40">
        <v>300.875275</v>
      </c>
    </row>
    <row r="20" ht="35.1" customHeight="1" spans="1:7">
      <c r="A20" s="37" t="s">
        <v>103</v>
      </c>
      <c r="B20" s="61" t="s">
        <v>104</v>
      </c>
      <c r="C20" s="40">
        <f t="shared" si="0"/>
        <v>4501.800492</v>
      </c>
      <c r="D20" s="40"/>
      <c r="E20" s="40"/>
      <c r="F20" s="40"/>
      <c r="G20" s="40">
        <v>4501.800492</v>
      </c>
    </row>
    <row r="21" ht="35.1" customHeight="1" spans="1:7">
      <c r="A21" s="62" t="s">
        <v>105</v>
      </c>
      <c r="B21" s="61" t="s">
        <v>106</v>
      </c>
      <c r="C21" s="40">
        <f t="shared" si="0"/>
        <v>60</v>
      </c>
      <c r="D21" s="40"/>
      <c r="E21" s="40"/>
      <c r="F21" s="40"/>
      <c r="G21" s="40">
        <v>60</v>
      </c>
    </row>
    <row r="22" ht="35.1" customHeight="1" spans="1:7">
      <c r="A22" s="62" t="s">
        <v>107</v>
      </c>
      <c r="B22" s="61" t="s">
        <v>108</v>
      </c>
      <c r="C22" s="40">
        <f t="shared" si="0"/>
        <v>4440</v>
      </c>
      <c r="D22" s="40"/>
      <c r="E22" s="40"/>
      <c r="F22" s="40"/>
      <c r="G22" s="40">
        <v>4440</v>
      </c>
    </row>
    <row r="23" ht="35.1" customHeight="1" spans="1:7">
      <c r="A23" s="62" t="s">
        <v>109</v>
      </c>
      <c r="B23" s="61" t="s">
        <v>110</v>
      </c>
      <c r="C23" s="40">
        <f t="shared" si="0"/>
        <v>1.800492</v>
      </c>
      <c r="D23" s="40"/>
      <c r="E23" s="40"/>
      <c r="F23" s="40"/>
      <c r="G23" s="40">
        <v>1.800492</v>
      </c>
    </row>
    <row r="24" ht="35.1" customHeight="1" spans="1:7">
      <c r="A24" s="37" t="s">
        <v>111</v>
      </c>
      <c r="B24" s="61" t="s">
        <v>112</v>
      </c>
      <c r="C24" s="40">
        <f t="shared" si="0"/>
        <v>1.452</v>
      </c>
      <c r="D24" s="40"/>
      <c r="E24" s="40"/>
      <c r="F24" s="40"/>
      <c r="G24" s="40">
        <v>1.452</v>
      </c>
    </row>
    <row r="25" ht="35.1" customHeight="1" spans="1:7">
      <c r="A25" s="62" t="s">
        <v>113</v>
      </c>
      <c r="B25" s="61" t="s">
        <v>114</v>
      </c>
      <c r="C25" s="40">
        <f t="shared" si="0"/>
        <v>1.452</v>
      </c>
      <c r="D25" s="40"/>
      <c r="E25" s="40"/>
      <c r="F25" s="40"/>
      <c r="G25" s="40">
        <v>1.452</v>
      </c>
    </row>
    <row r="26" ht="35.1" customHeight="1" spans="1:7">
      <c r="A26" s="31" t="s">
        <v>134</v>
      </c>
      <c r="B26" s="31" t="s">
        <v>72</v>
      </c>
      <c r="C26" s="40">
        <f>C17+C13+C10+C6</f>
        <v>8703.184032</v>
      </c>
      <c r="D26" s="40">
        <f t="shared" ref="D26:G26" si="1">D17+D13+D10+D6</f>
        <v>556.780476</v>
      </c>
      <c r="E26" s="40">
        <f t="shared" si="1"/>
        <v>370.480476</v>
      </c>
      <c r="F26" s="40">
        <f t="shared" si="1"/>
        <v>186.3</v>
      </c>
      <c r="G26" s="40">
        <f t="shared" si="1"/>
        <v>8146.403556</v>
      </c>
    </row>
    <row r="27" customHeight="1" spans="1:7">
      <c r="A27" s="63" t="s">
        <v>120</v>
      </c>
      <c r="B27" s="63"/>
      <c r="C27" s="64"/>
      <c r="D27" s="41"/>
      <c r="E27" s="41"/>
      <c r="F27" s="41"/>
      <c r="G27" s="41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6"/>
  <sheetViews>
    <sheetView showGridLines="0" showZeros="0" view="pageBreakPreview" zoomScale="85" zoomScaleNormal="115" topLeftCell="A30" workbookViewId="0">
      <selection activeCell="E34" sqref="E34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5" width="24.6666666666667" customWidth="1"/>
    <col min="6" max="243" width="7.66666666666667" customWidth="1"/>
  </cols>
  <sheetData>
    <row r="1" ht="33.75" customHeight="1" spans="1:2">
      <c r="A1" s="19" t="s">
        <v>135</v>
      </c>
      <c r="B1" s="19"/>
    </row>
    <row r="2" ht="39.75" customHeight="1" spans="1:243">
      <c r="A2" s="20" t="s">
        <v>136</v>
      </c>
      <c r="B2" s="20"/>
      <c r="C2" s="20"/>
      <c r="D2" s="20"/>
      <c r="E2" s="20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</row>
    <row r="3" ht="15" customHeight="1" spans="1:243">
      <c r="A3" s="21" t="s">
        <v>2</v>
      </c>
      <c r="B3" s="16"/>
      <c r="C3" s="16"/>
      <c r="D3" s="16"/>
      <c r="E3" s="16" t="s">
        <v>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</row>
    <row r="4" ht="40.15" customHeight="1" spans="1:243">
      <c r="A4" s="22" t="s">
        <v>137</v>
      </c>
      <c r="B4" s="22"/>
      <c r="C4" s="23" t="s">
        <v>138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ht="40.15" customHeight="1" spans="1:243">
      <c r="A5" s="22" t="s">
        <v>70</v>
      </c>
      <c r="B5" s="22" t="s">
        <v>71</v>
      </c>
      <c r="C5" s="22" t="s">
        <v>131</v>
      </c>
      <c r="D5" s="22" t="s">
        <v>132</v>
      </c>
      <c r="E5" s="22" t="s">
        <v>133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35.1" customHeight="1" spans="1:243">
      <c r="A6" s="34">
        <v>301</v>
      </c>
      <c r="B6" s="26" t="s">
        <v>139</v>
      </c>
      <c r="C6" s="40">
        <v>370.480476</v>
      </c>
      <c r="D6" s="40">
        <v>370.480476</v>
      </c>
      <c r="E6" s="33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</row>
    <row r="7" ht="35.1" customHeight="1" spans="1:243">
      <c r="A7" s="34">
        <v>30101</v>
      </c>
      <c r="B7" s="26" t="s">
        <v>140</v>
      </c>
      <c r="C7" s="40"/>
      <c r="D7" s="50">
        <v>65.52</v>
      </c>
      <c r="E7" s="3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</row>
    <row r="8" ht="35.1" customHeight="1" spans="1:243">
      <c r="A8" s="34">
        <v>30102</v>
      </c>
      <c r="B8" s="26" t="s">
        <v>141</v>
      </c>
      <c r="C8" s="40"/>
      <c r="D8" s="50">
        <v>174.996</v>
      </c>
      <c r="E8" s="3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</row>
    <row r="9" ht="35.1" customHeight="1" spans="1:243">
      <c r="A9" s="34">
        <v>30103</v>
      </c>
      <c r="B9" s="26" t="s">
        <v>142</v>
      </c>
      <c r="C9" s="40"/>
      <c r="D9" s="50">
        <v>7.2</v>
      </c>
      <c r="E9" s="3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</row>
    <row r="10" ht="35.1" customHeight="1" spans="1:243">
      <c r="A10" s="34">
        <v>30108</v>
      </c>
      <c r="B10" s="26" t="s">
        <v>143</v>
      </c>
      <c r="C10" s="40"/>
      <c r="D10" s="50">
        <v>24.63168</v>
      </c>
      <c r="E10" s="33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</row>
    <row r="11" ht="35.1" customHeight="1" spans="1:243">
      <c r="A11" s="34">
        <v>30109</v>
      </c>
      <c r="B11" s="26" t="s">
        <v>144</v>
      </c>
      <c r="C11" s="40"/>
      <c r="D11" s="50">
        <v>12.31584</v>
      </c>
      <c r="E11" s="33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</row>
    <row r="12" ht="35.1" customHeight="1" spans="1:243">
      <c r="A12" s="34">
        <v>30110</v>
      </c>
      <c r="B12" s="31" t="s">
        <v>145</v>
      </c>
      <c r="C12" s="40"/>
      <c r="D12" s="50">
        <v>13.08558</v>
      </c>
      <c r="E12" s="33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</row>
    <row r="13" ht="35.1" customHeight="1" spans="1:243">
      <c r="A13" s="34">
        <v>30112</v>
      </c>
      <c r="B13" s="26" t="s">
        <v>146</v>
      </c>
      <c r="C13" s="40"/>
      <c r="D13" s="50">
        <v>4.187376</v>
      </c>
      <c r="E13" s="3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</row>
    <row r="14" ht="35.1" customHeight="1" spans="1:243">
      <c r="A14" s="34">
        <v>30113</v>
      </c>
      <c r="B14" s="26" t="s">
        <v>147</v>
      </c>
      <c r="C14" s="40"/>
      <c r="D14" s="50">
        <v>68.544</v>
      </c>
      <c r="E14" s="3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</row>
    <row r="15" ht="35.1" customHeight="1" spans="1:243">
      <c r="A15" s="34">
        <v>302</v>
      </c>
      <c r="B15" s="26" t="s">
        <v>148</v>
      </c>
      <c r="C15" s="40">
        <v>172.56</v>
      </c>
      <c r="E15" s="51">
        <v>172.56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</row>
    <row r="16" ht="35.1" customHeight="1" spans="1:243">
      <c r="A16" s="34">
        <v>30201</v>
      </c>
      <c r="B16" s="26" t="s">
        <v>149</v>
      </c>
      <c r="C16" s="40"/>
      <c r="D16" s="33"/>
      <c r="E16" s="50">
        <v>51.77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</row>
    <row r="17" ht="35.1" customHeight="1" spans="1:243">
      <c r="A17" s="34">
        <v>30202</v>
      </c>
      <c r="B17" s="26" t="s">
        <v>150</v>
      </c>
      <c r="C17" s="40"/>
      <c r="D17" s="33"/>
      <c r="E17" s="50">
        <v>3.045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</row>
    <row r="18" ht="35.1" customHeight="1" spans="1:243">
      <c r="A18" s="34">
        <v>30203</v>
      </c>
      <c r="B18" s="26" t="s">
        <v>151</v>
      </c>
      <c r="C18" s="40"/>
      <c r="D18" s="33"/>
      <c r="E18" s="50">
        <v>10.612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</row>
    <row r="19" ht="35.1" customHeight="1" spans="1:243">
      <c r="A19" s="34">
        <v>30204</v>
      </c>
      <c r="B19" s="26" t="s">
        <v>152</v>
      </c>
      <c r="C19" s="40"/>
      <c r="D19" s="33"/>
      <c r="E19" s="50">
        <v>1.529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</row>
    <row r="20" ht="35.1" customHeight="1" spans="1:243">
      <c r="A20" s="34">
        <v>30205</v>
      </c>
      <c r="B20" s="26" t="s">
        <v>153</v>
      </c>
      <c r="C20" s="40"/>
      <c r="D20" s="33"/>
      <c r="E20" s="50">
        <v>3.366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</row>
    <row r="21" ht="35.1" customHeight="1" spans="1:243">
      <c r="A21" s="34">
        <v>30207</v>
      </c>
      <c r="B21" s="26" t="s">
        <v>154</v>
      </c>
      <c r="C21" s="40"/>
      <c r="D21" s="33"/>
      <c r="E21" s="50">
        <v>11.135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</row>
    <row r="22" ht="35.1" customHeight="1" spans="1:243">
      <c r="A22" s="34">
        <v>30211</v>
      </c>
      <c r="B22" s="26" t="s">
        <v>155</v>
      </c>
      <c r="C22" s="40"/>
      <c r="D22" s="33"/>
      <c r="E22" s="50">
        <v>25.508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</row>
    <row r="23" ht="35.1" customHeight="1" spans="1:243">
      <c r="A23" s="34">
        <v>30213</v>
      </c>
      <c r="B23" s="26" t="s">
        <v>156</v>
      </c>
      <c r="C23" s="40"/>
      <c r="D23" s="33"/>
      <c r="E23" s="50">
        <v>12.183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</row>
    <row r="24" ht="35.1" customHeight="1" spans="1:243">
      <c r="A24" s="34">
        <v>30214</v>
      </c>
      <c r="B24" s="26" t="s">
        <v>157</v>
      </c>
      <c r="C24" s="40"/>
      <c r="D24" s="33"/>
      <c r="E24" s="50">
        <v>0.135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</row>
    <row r="25" ht="35.1" customHeight="1" spans="1:243">
      <c r="A25" s="34">
        <v>30215</v>
      </c>
      <c r="B25" s="26" t="s">
        <v>158</v>
      </c>
      <c r="C25" s="40"/>
      <c r="D25" s="33"/>
      <c r="E25" s="50">
        <v>1.117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</row>
    <row r="26" ht="35.1" customHeight="1" spans="1:243">
      <c r="A26" s="34">
        <v>30216</v>
      </c>
      <c r="B26" s="26" t="s">
        <v>159</v>
      </c>
      <c r="C26" s="40"/>
      <c r="D26" s="33"/>
      <c r="E26" s="50">
        <v>2.545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</row>
    <row r="27" ht="35.1" customHeight="1" spans="1:243">
      <c r="A27" s="34">
        <v>30224</v>
      </c>
      <c r="B27" s="52" t="s">
        <v>160</v>
      </c>
      <c r="C27" s="40"/>
      <c r="D27" s="33"/>
      <c r="E27" s="50">
        <v>0.164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</row>
    <row r="28" ht="35.1" customHeight="1" spans="1:243">
      <c r="A28" s="34">
        <v>30226</v>
      </c>
      <c r="B28" s="26" t="s">
        <v>161</v>
      </c>
      <c r="C28" s="40"/>
      <c r="D28" s="33"/>
      <c r="E28" s="50">
        <v>30.053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</row>
    <row r="29" ht="35.1" customHeight="1" spans="1:243">
      <c r="A29" s="34">
        <v>30227</v>
      </c>
      <c r="B29" s="26" t="s">
        <v>162</v>
      </c>
      <c r="C29" s="40"/>
      <c r="D29" s="33"/>
      <c r="E29" s="50">
        <v>12.19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</row>
    <row r="30" ht="35.1" customHeight="1" spans="1:243">
      <c r="A30" s="34">
        <v>30239</v>
      </c>
      <c r="B30" s="26" t="s">
        <v>163</v>
      </c>
      <c r="C30" s="40"/>
      <c r="D30" s="33"/>
      <c r="E30" s="50">
        <v>0.88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</row>
    <row r="31" ht="35.1" customHeight="1" spans="1:243">
      <c r="A31" s="34">
        <v>30239</v>
      </c>
      <c r="B31" s="26" t="s">
        <v>164</v>
      </c>
      <c r="C31" s="40"/>
      <c r="D31" s="33"/>
      <c r="E31" s="50">
        <v>6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</row>
    <row r="32" ht="35.1" customHeight="1" spans="1:243">
      <c r="A32" s="34">
        <v>30299</v>
      </c>
      <c r="B32" s="26" t="s">
        <v>165</v>
      </c>
      <c r="C32" s="40"/>
      <c r="D32" s="33"/>
      <c r="E32" s="50">
        <v>0.328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</row>
    <row r="33" ht="35.1" customHeight="1" spans="1:243">
      <c r="A33" s="34">
        <v>310</v>
      </c>
      <c r="B33" s="26" t="s">
        <v>166</v>
      </c>
      <c r="C33" s="40">
        <v>13.74</v>
      </c>
      <c r="D33" s="33"/>
      <c r="E33" s="53">
        <v>13.74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</row>
    <row r="34" ht="35.1" customHeight="1" spans="1:243">
      <c r="A34" s="34">
        <v>31002</v>
      </c>
      <c r="B34" s="26" t="s">
        <v>167</v>
      </c>
      <c r="C34" s="40"/>
      <c r="D34" s="33"/>
      <c r="E34" s="53">
        <v>13.74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</row>
    <row r="35" ht="35.1" customHeight="1" spans="1:243">
      <c r="A35" s="34"/>
      <c r="B35" s="31" t="s">
        <v>72</v>
      </c>
      <c r="C35" s="28">
        <v>556.780476</v>
      </c>
      <c r="D35" s="28">
        <v>370.480476</v>
      </c>
      <c r="E35" s="28">
        <v>186.3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</row>
    <row r="36" ht="29.25" customHeight="1" spans="1:2">
      <c r="A36" s="35" t="s">
        <v>168</v>
      </c>
      <c r="B36" s="35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9" workbookViewId="0">
      <selection activeCell="C7" sqref="C7"/>
    </sheetView>
  </sheetViews>
  <sheetFormatPr defaultColWidth="9.16666666666667" defaultRowHeight="27.75" customHeight="1"/>
  <cols>
    <col min="1" max="1" width="18.8333333333333" style="18" customWidth="1"/>
    <col min="2" max="2" width="31.1666666666667" style="18" customWidth="1"/>
    <col min="3" max="5" width="19.3333333333333" style="18" customWidth="1"/>
    <col min="6" max="243" width="7.66666666666667" style="18" customWidth="1"/>
  </cols>
  <sheetData>
    <row r="1" customHeight="1" spans="1:2">
      <c r="A1" s="19" t="s">
        <v>169</v>
      </c>
      <c r="B1" s="19"/>
    </row>
    <row r="2" s="15" customFormat="1" ht="34.5" customHeight="1" spans="1:5">
      <c r="A2" s="20" t="s">
        <v>170</v>
      </c>
      <c r="B2" s="20"/>
      <c r="C2" s="20"/>
      <c r="D2" s="20"/>
      <c r="E2" s="20"/>
    </row>
    <row r="3" s="16" customFormat="1" ht="30.75" customHeight="1" spans="1:5">
      <c r="A3" s="21" t="s">
        <v>2</v>
      </c>
      <c r="E3" s="16" t="s">
        <v>3</v>
      </c>
    </row>
    <row r="4" s="17" customFormat="1" ht="40.15" customHeight="1" spans="1:243">
      <c r="A4" s="22" t="s">
        <v>70</v>
      </c>
      <c r="B4" s="22" t="s">
        <v>71</v>
      </c>
      <c r="C4" s="23" t="s">
        <v>171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7" customFormat="1" ht="40.15" customHeight="1" spans="1:243">
      <c r="A5" s="25"/>
      <c r="B5" s="25"/>
      <c r="C5" s="22" t="s">
        <v>131</v>
      </c>
      <c r="D5" s="22" t="s">
        <v>73</v>
      </c>
      <c r="E5" s="22" t="s">
        <v>74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45.75" customHeight="1" spans="1:5">
      <c r="A6" s="26"/>
      <c r="B6" s="26"/>
      <c r="C6" s="32"/>
      <c r="D6" s="33"/>
      <c r="E6" s="33"/>
    </row>
    <row r="7" ht="64.5" customHeight="1" spans="1:5">
      <c r="A7" s="29"/>
      <c r="B7" s="29"/>
      <c r="C7" s="32"/>
      <c r="D7" s="33"/>
      <c r="E7" s="33"/>
    </row>
    <row r="8" ht="35.1" customHeight="1" spans="1:5">
      <c r="A8" s="30"/>
      <c r="B8" s="30"/>
      <c r="C8" s="32"/>
      <c r="D8" s="33"/>
      <c r="E8" s="33"/>
    </row>
    <row r="9" ht="35.1" customHeight="1" spans="1:5">
      <c r="A9" s="31"/>
      <c r="B9" s="31"/>
      <c r="C9" s="32"/>
      <c r="D9" s="33"/>
      <c r="E9" s="33"/>
    </row>
    <row r="10" ht="35.1" customHeight="1" spans="1:5">
      <c r="A10" s="34"/>
      <c r="B10" s="34"/>
      <c r="C10" s="32"/>
      <c r="D10" s="33"/>
      <c r="E10" s="33"/>
    </row>
    <row r="11" ht="35.1" customHeight="1" spans="1:5">
      <c r="A11" s="29"/>
      <c r="B11" s="29"/>
      <c r="C11" s="32"/>
      <c r="D11" s="33"/>
      <c r="E11" s="33"/>
    </row>
    <row r="12" ht="35.1" customHeight="1" spans="1:5">
      <c r="A12" s="30"/>
      <c r="B12" s="30"/>
      <c r="C12" s="32"/>
      <c r="D12" s="33"/>
      <c r="E12" s="33"/>
    </row>
    <row r="13" ht="35.1" customHeight="1" spans="1:5">
      <c r="A13" s="31"/>
      <c r="B13" s="31"/>
      <c r="C13" s="32"/>
      <c r="D13" s="33"/>
      <c r="E13" s="33"/>
    </row>
    <row r="14" ht="35.1" customHeight="1" spans="1:5">
      <c r="A14" s="31"/>
      <c r="B14" s="31"/>
      <c r="C14" s="32"/>
      <c r="D14" s="33"/>
      <c r="E14" s="33"/>
    </row>
    <row r="15" ht="35.1" customHeight="1" spans="1:5">
      <c r="A15" s="31"/>
      <c r="B15" s="31" t="s">
        <v>172</v>
      </c>
      <c r="C15" s="32"/>
      <c r="D15" s="33"/>
      <c r="E15" s="33"/>
    </row>
    <row r="16" customHeight="1" spans="1:2">
      <c r="A16" s="35" t="s">
        <v>120</v>
      </c>
      <c r="B16" s="35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workbookViewId="0">
      <selection activeCell="D7" sqref="D7"/>
    </sheetView>
  </sheetViews>
  <sheetFormatPr defaultColWidth="12" defaultRowHeight="15.6" outlineLevelRow="7" outlineLevelCol="7"/>
  <cols>
    <col min="1" max="1" width="21.6666666666667" style="42" customWidth="1"/>
    <col min="2" max="6" width="18" style="42" customWidth="1"/>
    <col min="7" max="16384" width="12" style="42"/>
  </cols>
  <sheetData>
    <row r="1" ht="44.25" customHeight="1" spans="1:6">
      <c r="A1" s="19" t="s">
        <v>173</v>
      </c>
      <c r="B1" s="43"/>
      <c r="C1" s="43"/>
      <c r="D1" s="43"/>
      <c r="E1" s="43"/>
      <c r="F1" s="43"/>
    </row>
    <row r="2" ht="42" customHeight="1" spans="1:6">
      <c r="A2" s="6" t="s">
        <v>174</v>
      </c>
      <c r="B2" s="6"/>
      <c r="C2" s="6"/>
      <c r="D2" s="6"/>
      <c r="E2" s="6"/>
      <c r="F2" s="6"/>
    </row>
    <row r="3" ht="24" customHeight="1" spans="1:6">
      <c r="A3" s="6"/>
      <c r="B3" s="6"/>
      <c r="C3" s="6"/>
      <c r="D3" s="6"/>
      <c r="E3" s="6"/>
      <c r="F3" s="6"/>
    </row>
    <row r="4" ht="24" customHeight="1" spans="1:6">
      <c r="A4" s="44" t="s">
        <v>2</v>
      </c>
      <c r="B4" s="44"/>
      <c r="C4" s="44"/>
      <c r="D4" s="44"/>
      <c r="E4" s="44"/>
      <c r="F4" s="45" t="s">
        <v>3</v>
      </c>
    </row>
    <row r="5" ht="64.5" customHeight="1" spans="1:6">
      <c r="A5" s="46" t="s">
        <v>175</v>
      </c>
      <c r="B5" s="46" t="s">
        <v>176</v>
      </c>
      <c r="C5" s="47" t="s">
        <v>177</v>
      </c>
      <c r="D5" s="47"/>
      <c r="E5" s="47"/>
      <c r="F5" s="47" t="s">
        <v>178</v>
      </c>
    </row>
    <row r="6" ht="64.5" customHeight="1" spans="1:8">
      <c r="A6" s="46"/>
      <c r="B6" s="46"/>
      <c r="C6" s="47" t="s">
        <v>179</v>
      </c>
      <c r="D6" s="46" t="s">
        <v>180</v>
      </c>
      <c r="E6" s="46" t="s">
        <v>181</v>
      </c>
      <c r="F6" s="47"/>
      <c r="H6" s="48"/>
    </row>
    <row r="7" ht="64.5" customHeight="1" spans="1:6">
      <c r="A7" s="47">
        <v>0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</row>
    <row r="8" ht="51" customHeight="1" spans="1:6">
      <c r="A8" s="49"/>
      <c r="B8" s="44"/>
      <c r="C8" s="44"/>
      <c r="D8" s="44"/>
      <c r="E8" s="44"/>
      <c r="F8" s="44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view="pageBreakPreview" zoomScaleNormal="100" workbookViewId="0">
      <selection activeCell="F21" sqref="F21"/>
    </sheetView>
  </sheetViews>
  <sheetFormatPr defaultColWidth="9.16666666666667" defaultRowHeight="27.75" customHeight="1"/>
  <cols>
    <col min="1" max="1" width="18.8333333333333" style="18" customWidth="1"/>
    <col min="2" max="2" width="26.5" style="18" customWidth="1"/>
    <col min="3" max="3" width="19.3333333333333" style="18" customWidth="1"/>
    <col min="4" max="4" width="33.5" style="18" customWidth="1"/>
    <col min="5" max="5" width="15.8333333333333" style="18" customWidth="1"/>
    <col min="6" max="6" width="47.3333333333333" style="18" customWidth="1"/>
    <col min="7" max="243" width="7.66666666666667" style="18" customWidth="1"/>
  </cols>
  <sheetData>
    <row r="1" s="18" customFormat="1" customHeight="1" spans="1:256">
      <c r="A1" s="19" t="s">
        <v>182</v>
      </c>
      <c r="B1" s="19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5" customFormat="1" ht="34.5" customHeight="1" spans="1:1">
      <c r="A2" s="15" t="s">
        <v>183</v>
      </c>
    </row>
    <row r="3" s="16" customFormat="1" ht="30.75" customHeight="1" spans="1:6">
      <c r="A3" s="21" t="s">
        <v>2</v>
      </c>
      <c r="F3" s="16" t="s">
        <v>3</v>
      </c>
    </row>
    <row r="4" s="17" customFormat="1" ht="40.15" customHeight="1" spans="1:243">
      <c r="A4" s="25" t="s">
        <v>184</v>
      </c>
      <c r="B4" s="25" t="s">
        <v>185</v>
      </c>
      <c r="C4" s="22" t="s">
        <v>186</v>
      </c>
      <c r="D4" s="22" t="s">
        <v>187</v>
      </c>
      <c r="E4" s="22" t="s">
        <v>188</v>
      </c>
      <c r="F4" s="36" t="s">
        <v>189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8" customFormat="1" ht="102" customHeight="1" spans="1:256">
      <c r="A5" s="37" t="s">
        <v>190</v>
      </c>
      <c r="B5" s="37">
        <v>330101</v>
      </c>
      <c r="C5" s="38" t="s">
        <v>191</v>
      </c>
      <c r="D5" s="39" t="s">
        <v>192</v>
      </c>
      <c r="E5" s="40">
        <v>88.0228</v>
      </c>
      <c r="F5" s="22" t="s">
        <v>193</v>
      </c>
      <c r="IJ5"/>
      <c r="IK5"/>
      <c r="IL5"/>
      <c r="IM5"/>
      <c r="IN5"/>
      <c r="IO5"/>
      <c r="IP5"/>
      <c r="IQ5"/>
      <c r="IR5"/>
      <c r="IS5"/>
      <c r="IT5"/>
      <c r="IU5"/>
      <c r="IV5"/>
    </row>
    <row r="6" s="18" customFormat="1" ht="102" customHeight="1" spans="1:256">
      <c r="A6" s="37" t="s">
        <v>194</v>
      </c>
      <c r="B6" s="37">
        <v>330101</v>
      </c>
      <c r="C6" s="38" t="s">
        <v>191</v>
      </c>
      <c r="D6" s="39" t="s">
        <v>195</v>
      </c>
      <c r="E6" s="40">
        <v>16.9</v>
      </c>
      <c r="F6" s="22" t="s">
        <v>196</v>
      </c>
      <c r="IJ6"/>
      <c r="IK6"/>
      <c r="IL6"/>
      <c r="IM6"/>
      <c r="IN6"/>
      <c r="IO6"/>
      <c r="IP6"/>
      <c r="IQ6"/>
      <c r="IR6"/>
      <c r="IS6"/>
      <c r="IT6"/>
      <c r="IU6"/>
      <c r="IV6"/>
    </row>
    <row r="7" s="18" customFormat="1" ht="35.1" customHeight="1" spans="1:256">
      <c r="A7" s="37" t="s">
        <v>194</v>
      </c>
      <c r="B7" s="37">
        <v>330101</v>
      </c>
      <c r="C7" s="38" t="s">
        <v>197</v>
      </c>
      <c r="D7" s="39" t="s">
        <v>198</v>
      </c>
      <c r="E7" s="40">
        <v>100</v>
      </c>
      <c r="F7" s="22" t="s">
        <v>199</v>
      </c>
      <c r="IJ7"/>
      <c r="IK7"/>
      <c r="IL7"/>
      <c r="IM7"/>
      <c r="IN7"/>
      <c r="IO7"/>
      <c r="IP7"/>
      <c r="IQ7"/>
      <c r="IR7"/>
      <c r="IS7"/>
      <c r="IT7"/>
      <c r="IU7"/>
      <c r="IV7"/>
    </row>
    <row r="8" s="18" customFormat="1" ht="35.1" customHeight="1" spans="1:256">
      <c r="A8" s="37" t="s">
        <v>194</v>
      </c>
      <c r="B8" s="37">
        <v>330101</v>
      </c>
      <c r="C8" s="38" t="s">
        <v>191</v>
      </c>
      <c r="D8" s="39" t="s">
        <v>200</v>
      </c>
      <c r="E8" s="40">
        <v>117.5</v>
      </c>
      <c r="F8" s="22" t="s">
        <v>201</v>
      </c>
      <c r="IJ8"/>
      <c r="IK8"/>
      <c r="IL8"/>
      <c r="IM8"/>
      <c r="IN8"/>
      <c r="IO8"/>
      <c r="IP8"/>
      <c r="IQ8"/>
      <c r="IR8"/>
      <c r="IS8"/>
      <c r="IT8"/>
      <c r="IU8"/>
      <c r="IV8"/>
    </row>
    <row r="9" s="18" customFormat="1" ht="35.1" customHeight="1" spans="1:256">
      <c r="A9" s="37" t="s">
        <v>202</v>
      </c>
      <c r="B9" s="37">
        <v>330101</v>
      </c>
      <c r="C9" s="38" t="s">
        <v>203</v>
      </c>
      <c r="D9" s="39" t="s">
        <v>204</v>
      </c>
      <c r="E9" s="40">
        <v>5</v>
      </c>
      <c r="F9" s="22" t="s">
        <v>205</v>
      </c>
      <c r="IJ9"/>
      <c r="IK9"/>
      <c r="IL9"/>
      <c r="IM9"/>
      <c r="IN9"/>
      <c r="IO9"/>
      <c r="IP9"/>
      <c r="IQ9"/>
      <c r="IR9"/>
      <c r="IS9"/>
      <c r="IT9"/>
      <c r="IU9"/>
      <c r="IV9"/>
    </row>
    <row r="10" s="18" customFormat="1" ht="63" customHeight="1" spans="1:256">
      <c r="A10" s="37" t="s">
        <v>202</v>
      </c>
      <c r="B10" s="37">
        <v>330101</v>
      </c>
      <c r="C10" s="38" t="s">
        <v>203</v>
      </c>
      <c r="D10" s="39" t="s">
        <v>206</v>
      </c>
      <c r="E10" s="40">
        <v>0.5</v>
      </c>
      <c r="F10" s="22" t="s">
        <v>207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="18" customFormat="1" ht="79" customHeight="1" spans="1:256">
      <c r="A11" s="37" t="s">
        <v>208</v>
      </c>
      <c r="B11" s="37">
        <v>330201</v>
      </c>
      <c r="C11" s="38" t="s">
        <v>191</v>
      </c>
      <c r="D11" s="39" t="s">
        <v>209</v>
      </c>
      <c r="E11" s="40">
        <v>248.3344</v>
      </c>
      <c r="F11" s="22" t="s">
        <v>210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="18" customFormat="1" ht="35.1" customHeight="1" spans="1:256">
      <c r="A12" s="37" t="s">
        <v>208</v>
      </c>
      <c r="B12" s="37">
        <v>330201</v>
      </c>
      <c r="C12" s="38" t="s">
        <v>203</v>
      </c>
      <c r="D12" s="39" t="s">
        <v>211</v>
      </c>
      <c r="E12" s="40">
        <v>9.74</v>
      </c>
      <c r="F12" s="2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="18" customFormat="1" ht="81.95" customHeight="1" spans="1:256">
      <c r="A13" s="37" t="s">
        <v>208</v>
      </c>
      <c r="B13" s="37">
        <v>330201</v>
      </c>
      <c r="C13" s="38" t="s">
        <v>203</v>
      </c>
      <c r="D13" s="39" t="s">
        <v>212</v>
      </c>
      <c r="E13" s="40">
        <v>70</v>
      </c>
      <c r="F13" s="22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="18" customFormat="1" ht="81.95" customHeight="1" spans="1:256">
      <c r="A14" s="37">
        <v>2050201</v>
      </c>
      <c r="B14" s="37">
        <v>330301</v>
      </c>
      <c r="C14" s="38" t="s">
        <v>191</v>
      </c>
      <c r="D14" s="39" t="s">
        <v>213</v>
      </c>
      <c r="E14" s="40">
        <v>92.401995</v>
      </c>
      <c r="F14" s="22" t="s">
        <v>214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="18" customFormat="1" ht="81.95" customHeight="1" spans="1:256">
      <c r="A15" s="37">
        <v>2050201</v>
      </c>
      <c r="B15" s="37">
        <v>330301</v>
      </c>
      <c r="C15" s="38" t="s">
        <v>203</v>
      </c>
      <c r="D15" s="39" t="s">
        <v>215</v>
      </c>
      <c r="E15" s="40">
        <v>7.5</v>
      </c>
      <c r="F15" s="22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="18" customFormat="1" ht="35.1" customHeight="1" spans="1:256">
      <c r="A16" s="31"/>
      <c r="B16" s="31"/>
      <c r="C16" s="32"/>
      <c r="D16" s="39" t="s">
        <v>50</v>
      </c>
      <c r="E16" s="28">
        <f>SUM(E5:E15)</f>
        <v>755.899195</v>
      </c>
      <c r="F16" s="41"/>
      <c r="IJ16"/>
      <c r="IK16"/>
      <c r="IL16"/>
      <c r="IM16"/>
      <c r="IN16"/>
      <c r="IO16"/>
      <c r="IP16"/>
      <c r="IQ16"/>
      <c r="IR16"/>
      <c r="IS16"/>
      <c r="IT16"/>
      <c r="IU16"/>
      <c r="IV16"/>
    </row>
  </sheetData>
  <mergeCells count="1">
    <mergeCell ref="A2:F2"/>
  </mergeCells>
  <pageMargins left="0.75" right="0.75" top="1" bottom="1" header="0.5" footer="0.5"/>
  <pageSetup paperSize="9" scale="6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8" workbookViewId="0">
      <selection activeCell="C10" sqref="C10"/>
    </sheetView>
  </sheetViews>
  <sheetFormatPr defaultColWidth="9.16666666666667" defaultRowHeight="27.75" customHeight="1"/>
  <cols>
    <col min="1" max="1" width="18.8333333333333" style="18" customWidth="1"/>
    <col min="2" max="2" width="31.1666666666667" style="18" customWidth="1"/>
    <col min="3" max="5" width="19.3333333333333" style="18" customWidth="1"/>
    <col min="6" max="243" width="7.66666666666667" style="18" customWidth="1"/>
  </cols>
  <sheetData>
    <row r="1" customHeight="1" spans="1:2">
      <c r="A1" s="19" t="s">
        <v>216</v>
      </c>
      <c r="B1" s="19"/>
    </row>
    <row r="2" s="15" customFormat="1" ht="34.5" customHeight="1" spans="1:5">
      <c r="A2" s="20" t="s">
        <v>217</v>
      </c>
      <c r="B2" s="20"/>
      <c r="C2" s="20"/>
      <c r="D2" s="20"/>
      <c r="E2" s="20"/>
    </row>
    <row r="3" s="16" customFormat="1" ht="30.75" customHeight="1" spans="1:5">
      <c r="A3" s="21" t="s">
        <v>2</v>
      </c>
      <c r="E3" s="16" t="s">
        <v>3</v>
      </c>
    </row>
    <row r="4" s="17" customFormat="1" ht="40.15" customHeight="1" spans="1:243">
      <c r="A4" s="22" t="s">
        <v>70</v>
      </c>
      <c r="B4" s="22" t="s">
        <v>71</v>
      </c>
      <c r="C4" s="23" t="s">
        <v>218</v>
      </c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="17" customFormat="1" ht="40.15" customHeight="1" spans="1:243">
      <c r="A5" s="25"/>
      <c r="B5" s="25"/>
      <c r="C5" s="22" t="s">
        <v>131</v>
      </c>
      <c r="D5" s="22" t="s">
        <v>73</v>
      </c>
      <c r="E5" s="22" t="s">
        <v>74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ht="45.75" customHeight="1" spans="1:5">
      <c r="A6" s="26" t="s">
        <v>115</v>
      </c>
      <c r="B6" s="26" t="s">
        <v>116</v>
      </c>
      <c r="C6" s="27">
        <v>9.4055</v>
      </c>
      <c r="D6" s="28"/>
      <c r="E6" s="27">
        <v>9.4055</v>
      </c>
    </row>
    <row r="7" ht="64.5" customHeight="1" spans="1:5">
      <c r="A7" s="29" t="s">
        <v>88</v>
      </c>
      <c r="B7" s="29" t="s">
        <v>117</v>
      </c>
      <c r="C7" s="27">
        <v>9.4055</v>
      </c>
      <c r="D7" s="28"/>
      <c r="E7" s="27">
        <v>9.4055</v>
      </c>
    </row>
    <row r="8" ht="35.1" customHeight="1" spans="1:5">
      <c r="A8" s="30" t="s">
        <v>95</v>
      </c>
      <c r="B8" s="30" t="s">
        <v>118</v>
      </c>
      <c r="C8" s="27">
        <v>9.4055</v>
      </c>
      <c r="D8" s="28"/>
      <c r="E8" s="27">
        <v>9.4055</v>
      </c>
    </row>
    <row r="9" ht="35.1" customHeight="1" spans="1:5">
      <c r="A9" s="31"/>
      <c r="B9" s="31"/>
      <c r="C9" s="32"/>
      <c r="D9" s="33"/>
      <c r="E9" s="33"/>
    </row>
    <row r="10" ht="35.1" customHeight="1" spans="1:5">
      <c r="A10" s="34"/>
      <c r="B10" s="34"/>
      <c r="C10" s="32"/>
      <c r="D10" s="33"/>
      <c r="E10" s="33"/>
    </row>
    <row r="11" ht="35.1" customHeight="1" spans="1:5">
      <c r="A11" s="29"/>
      <c r="B11" s="29"/>
      <c r="C11" s="32"/>
      <c r="D11" s="33"/>
      <c r="E11" s="33"/>
    </row>
    <row r="12" ht="35.1" customHeight="1" spans="1:5">
      <c r="A12" s="30"/>
      <c r="B12" s="30"/>
      <c r="C12" s="32"/>
      <c r="D12" s="33"/>
      <c r="E12" s="33"/>
    </row>
    <row r="13" ht="35.1" customHeight="1" spans="1:5">
      <c r="A13" s="31"/>
      <c r="B13" s="31"/>
      <c r="C13" s="32"/>
      <c r="D13" s="33"/>
      <c r="E13" s="33"/>
    </row>
    <row r="14" ht="35.1" customHeight="1" spans="1:5">
      <c r="A14" s="31"/>
      <c r="B14" s="31"/>
      <c r="C14" s="32"/>
      <c r="D14" s="33"/>
      <c r="E14" s="33"/>
    </row>
    <row r="15" ht="35.1" customHeight="1" spans="1:5">
      <c r="A15" s="31"/>
      <c r="B15" s="31" t="s">
        <v>172</v>
      </c>
      <c r="C15" s="32"/>
      <c r="D15" s="33"/>
      <c r="E15" s="33"/>
    </row>
    <row r="16" customHeight="1" spans="1:2">
      <c r="A16" s="35" t="s">
        <v>120</v>
      </c>
      <c r="B16" s="35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view="pageBreakPreview" zoomScale="85" zoomScaleNormal="70" workbookViewId="0">
      <selection activeCell="I28" sqref="I28"/>
    </sheetView>
  </sheetViews>
  <sheetFormatPr defaultColWidth="17" defaultRowHeight="10.8"/>
  <cols>
    <col min="1" max="1" width="17" style="2"/>
    <col min="2" max="2" width="37.6666666666667" style="3" customWidth="1"/>
    <col min="3" max="12" width="17.8333333333333" style="2" customWidth="1"/>
    <col min="13" max="16384" width="17" style="2"/>
  </cols>
  <sheetData>
    <row r="1" ht="32.25" customHeight="1" spans="1:12">
      <c r="A1" s="4" t="s">
        <v>219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ht="45" customHeight="1" spans="2:12">
      <c r="B2" s="6" t="s">
        <v>220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24" customHeight="1" spans="1:12">
      <c r="A3" s="1" t="s">
        <v>2</v>
      </c>
      <c r="B3" s="7"/>
      <c r="C3" s="1"/>
      <c r="D3" s="1"/>
      <c r="E3" s="1"/>
      <c r="F3" s="1"/>
      <c r="G3" s="8"/>
      <c r="H3" s="8"/>
      <c r="I3" s="8"/>
      <c r="J3" s="8"/>
      <c r="K3" s="8"/>
      <c r="L3" s="8" t="s">
        <v>3</v>
      </c>
    </row>
    <row r="4" s="1" customFormat="1" ht="44.25" customHeight="1" spans="1:12">
      <c r="A4" s="9" t="s">
        <v>221</v>
      </c>
      <c r="B4" s="9" t="s">
        <v>222</v>
      </c>
      <c r="C4" s="9" t="s">
        <v>223</v>
      </c>
      <c r="D4" s="9" t="s">
        <v>50</v>
      </c>
      <c r="E4" s="9" t="s">
        <v>224</v>
      </c>
      <c r="F4" s="9"/>
      <c r="G4" s="9"/>
      <c r="H4" s="9" t="s">
        <v>225</v>
      </c>
      <c r="I4" s="9"/>
      <c r="J4" s="9"/>
      <c r="K4" s="10" t="s">
        <v>226</v>
      </c>
      <c r="L4" s="9" t="s">
        <v>63</v>
      </c>
    </row>
    <row r="5" s="1" customFormat="1" ht="44.25" customHeight="1" spans="1:12">
      <c r="A5" s="9"/>
      <c r="B5" s="9"/>
      <c r="C5" s="9"/>
      <c r="D5" s="9"/>
      <c r="E5" s="10" t="s">
        <v>227</v>
      </c>
      <c r="F5" s="10" t="s">
        <v>228</v>
      </c>
      <c r="G5" s="10" t="s">
        <v>229</v>
      </c>
      <c r="H5" s="10" t="s">
        <v>227</v>
      </c>
      <c r="I5" s="10" t="s">
        <v>228</v>
      </c>
      <c r="J5" s="10" t="s">
        <v>229</v>
      </c>
      <c r="K5" s="10"/>
      <c r="L5" s="9"/>
    </row>
    <row r="6" ht="60" customHeight="1" spans="1:12">
      <c r="A6" s="11" t="s">
        <v>230</v>
      </c>
      <c r="B6" s="12" t="s">
        <v>231</v>
      </c>
      <c r="C6" s="12" t="s">
        <v>64</v>
      </c>
      <c r="D6" s="13">
        <f>SUM(E6:L6)</f>
        <v>4440</v>
      </c>
      <c r="E6" s="13">
        <v>4440</v>
      </c>
      <c r="F6" s="14"/>
      <c r="G6" s="14"/>
      <c r="H6" s="14"/>
      <c r="I6" s="14"/>
      <c r="J6" s="14"/>
      <c r="K6" s="14"/>
      <c r="L6" s="14"/>
    </row>
    <row r="7" ht="60" customHeight="1" spans="1:12">
      <c r="A7" s="11" t="s">
        <v>230</v>
      </c>
      <c r="B7" s="12" t="s">
        <v>200</v>
      </c>
      <c r="C7" s="12" t="s">
        <v>64</v>
      </c>
      <c r="D7" s="13">
        <f t="shared" ref="D7:D29" si="0">SUM(E7:L7)</f>
        <v>117.5</v>
      </c>
      <c r="E7" s="13">
        <v>117.5</v>
      </c>
      <c r="F7" s="14"/>
      <c r="G7" s="14"/>
      <c r="H7" s="14"/>
      <c r="I7" s="14"/>
      <c r="J7" s="14"/>
      <c r="K7" s="14"/>
      <c r="L7" s="14"/>
    </row>
    <row r="8" ht="60" customHeight="1" spans="1:12">
      <c r="A8" s="11" t="s">
        <v>230</v>
      </c>
      <c r="B8" s="12" t="s">
        <v>232</v>
      </c>
      <c r="C8" s="12" t="s">
        <v>64</v>
      </c>
      <c r="D8" s="13">
        <f t="shared" si="0"/>
        <v>28</v>
      </c>
      <c r="E8" s="13">
        <v>28</v>
      </c>
      <c r="F8" s="14"/>
      <c r="G8" s="14"/>
      <c r="H8" s="14"/>
      <c r="I8" s="14"/>
      <c r="J8" s="14"/>
      <c r="K8" s="14"/>
      <c r="L8" s="14"/>
    </row>
    <row r="9" ht="60" customHeight="1" spans="1:12">
      <c r="A9" s="11" t="s">
        <v>230</v>
      </c>
      <c r="B9" s="12" t="s">
        <v>192</v>
      </c>
      <c r="C9" s="12" t="s">
        <v>64</v>
      </c>
      <c r="D9" s="13">
        <f t="shared" si="0"/>
        <v>2000</v>
      </c>
      <c r="E9" s="13">
        <v>2000</v>
      </c>
      <c r="F9" s="14"/>
      <c r="G9" s="14"/>
      <c r="H9" s="14"/>
      <c r="I9" s="14"/>
      <c r="J9" s="14"/>
      <c r="K9" s="14"/>
      <c r="L9" s="14"/>
    </row>
    <row r="10" ht="60" customHeight="1" spans="1:12">
      <c r="A10" s="11" t="s">
        <v>230</v>
      </c>
      <c r="B10" s="12" t="s">
        <v>198</v>
      </c>
      <c r="C10" s="12" t="s">
        <v>64</v>
      </c>
      <c r="D10" s="13">
        <f t="shared" si="0"/>
        <v>136</v>
      </c>
      <c r="E10" s="13">
        <v>136</v>
      </c>
      <c r="F10" s="14"/>
      <c r="G10" s="14"/>
      <c r="H10" s="14"/>
      <c r="I10" s="14"/>
      <c r="J10" s="14"/>
      <c r="K10" s="14"/>
      <c r="L10" s="14"/>
    </row>
    <row r="11" ht="60" customHeight="1" spans="1:12">
      <c r="A11" s="11" t="s">
        <v>230</v>
      </c>
      <c r="B11" s="12" t="s">
        <v>233</v>
      </c>
      <c r="C11" s="12" t="s">
        <v>64</v>
      </c>
      <c r="D11" s="13">
        <f t="shared" si="0"/>
        <v>60</v>
      </c>
      <c r="E11" s="13">
        <v>60</v>
      </c>
      <c r="F11" s="14"/>
      <c r="G11" s="14"/>
      <c r="H11" s="14"/>
      <c r="I11" s="14"/>
      <c r="J11" s="14"/>
      <c r="K11" s="14"/>
      <c r="L11" s="14"/>
    </row>
    <row r="12" ht="60" customHeight="1" spans="1:12">
      <c r="A12" s="11" t="s">
        <v>230</v>
      </c>
      <c r="B12" s="12" t="s">
        <v>234</v>
      </c>
      <c r="C12" s="12" t="s">
        <v>64</v>
      </c>
      <c r="D12" s="13">
        <f t="shared" si="0"/>
        <v>1.452</v>
      </c>
      <c r="E12" s="13">
        <v>1.452</v>
      </c>
      <c r="F12" s="14"/>
      <c r="G12" s="14"/>
      <c r="H12" s="14"/>
      <c r="I12" s="14"/>
      <c r="J12" s="14"/>
      <c r="K12" s="14"/>
      <c r="L12" s="14"/>
    </row>
    <row r="13" ht="60" customHeight="1" spans="1:12">
      <c r="A13" s="11" t="s">
        <v>230</v>
      </c>
      <c r="B13" s="12" t="s">
        <v>235</v>
      </c>
      <c r="C13" s="12" t="s">
        <v>64</v>
      </c>
      <c r="D13" s="13">
        <f t="shared" si="0"/>
        <v>252.276</v>
      </c>
      <c r="E13" s="13">
        <v>252.276</v>
      </c>
      <c r="F13" s="14"/>
      <c r="G13" s="14"/>
      <c r="H13" s="14"/>
      <c r="I13" s="14"/>
      <c r="J13" s="14"/>
      <c r="K13" s="14"/>
      <c r="L13" s="14"/>
    </row>
    <row r="14" ht="60" customHeight="1" spans="1:12">
      <c r="A14" s="11" t="s">
        <v>230</v>
      </c>
      <c r="B14" s="12" t="s">
        <v>236</v>
      </c>
      <c r="C14" s="12" t="s">
        <v>64</v>
      </c>
      <c r="D14" s="13">
        <f t="shared" si="0"/>
        <v>70</v>
      </c>
      <c r="E14" s="13">
        <v>70</v>
      </c>
      <c r="F14" s="14"/>
      <c r="G14" s="14"/>
      <c r="H14" s="14"/>
      <c r="I14" s="14"/>
      <c r="J14" s="14"/>
      <c r="K14" s="14"/>
      <c r="L14" s="14"/>
    </row>
    <row r="15" ht="60" customHeight="1" spans="1:12">
      <c r="A15" s="11" t="s">
        <v>230</v>
      </c>
      <c r="B15" s="12" t="s">
        <v>237</v>
      </c>
      <c r="C15" s="12" t="s">
        <v>64</v>
      </c>
      <c r="D15" s="13">
        <f t="shared" si="0"/>
        <v>2.18</v>
      </c>
      <c r="E15" s="13">
        <v>2.18</v>
      </c>
      <c r="F15" s="14"/>
      <c r="G15" s="14"/>
      <c r="H15" s="14"/>
      <c r="I15" s="14"/>
      <c r="J15" s="14"/>
      <c r="K15" s="14"/>
      <c r="L15" s="14"/>
    </row>
    <row r="16" ht="60" customHeight="1" spans="1:12">
      <c r="A16" s="11" t="s">
        <v>230</v>
      </c>
      <c r="B16" s="12" t="s">
        <v>238</v>
      </c>
      <c r="C16" s="12" t="s">
        <v>64</v>
      </c>
      <c r="D16" s="13">
        <f t="shared" si="0"/>
        <v>15.82</v>
      </c>
      <c r="E16" s="13">
        <v>15.82</v>
      </c>
      <c r="F16" s="14"/>
      <c r="G16" s="14"/>
      <c r="H16" s="14"/>
      <c r="I16" s="14"/>
      <c r="J16" s="14"/>
      <c r="K16" s="14"/>
      <c r="L16" s="14"/>
    </row>
    <row r="17" ht="60" customHeight="1" spans="1:12">
      <c r="A17" s="11" t="s">
        <v>230</v>
      </c>
      <c r="B17" s="12" t="s">
        <v>195</v>
      </c>
      <c r="C17" s="12" t="s">
        <v>64</v>
      </c>
      <c r="D17" s="13">
        <f t="shared" si="0"/>
        <v>47.375275</v>
      </c>
      <c r="E17" s="13">
        <v>47.375275</v>
      </c>
      <c r="F17" s="14"/>
      <c r="G17" s="14"/>
      <c r="H17" s="14"/>
      <c r="I17" s="14"/>
      <c r="J17" s="14"/>
      <c r="K17" s="14"/>
      <c r="L17" s="14"/>
    </row>
    <row r="18" ht="60" customHeight="1" spans="1:12">
      <c r="A18" s="11" t="s">
        <v>230</v>
      </c>
      <c r="B18" s="12" t="s">
        <v>239</v>
      </c>
      <c r="C18" s="12" t="s">
        <v>64</v>
      </c>
      <c r="D18" s="13">
        <f t="shared" si="0"/>
        <v>0.35</v>
      </c>
      <c r="E18" s="13">
        <v>0.35</v>
      </c>
      <c r="F18" s="14"/>
      <c r="G18" s="14"/>
      <c r="H18" s="14"/>
      <c r="I18" s="14"/>
      <c r="J18" s="14"/>
      <c r="K18" s="14"/>
      <c r="L18" s="14"/>
    </row>
    <row r="19" ht="60" customHeight="1" spans="1:12">
      <c r="A19" s="11" t="s">
        <v>230</v>
      </c>
      <c r="B19" s="12" t="s">
        <v>240</v>
      </c>
      <c r="C19" s="12" t="s">
        <v>64</v>
      </c>
      <c r="D19" s="13">
        <f t="shared" si="0"/>
        <v>1.800492</v>
      </c>
      <c r="E19" s="13">
        <v>1.800492</v>
      </c>
      <c r="F19" s="14"/>
      <c r="G19" s="14"/>
      <c r="H19" s="14"/>
      <c r="I19" s="14"/>
      <c r="J19" s="14"/>
      <c r="K19" s="14"/>
      <c r="L19" s="14"/>
    </row>
    <row r="20" ht="60" customHeight="1" spans="1:12">
      <c r="A20" s="11" t="s">
        <v>230</v>
      </c>
      <c r="B20" s="12" t="s">
        <v>241</v>
      </c>
      <c r="C20" s="12" t="s">
        <v>65</v>
      </c>
      <c r="D20" s="13">
        <f t="shared" si="0"/>
        <v>5</v>
      </c>
      <c r="E20" s="13">
        <v>5</v>
      </c>
      <c r="F20" s="14"/>
      <c r="G20" s="14"/>
      <c r="H20" s="14"/>
      <c r="I20" s="14"/>
      <c r="J20" s="14"/>
      <c r="K20" s="14"/>
      <c r="L20" s="14"/>
    </row>
    <row r="21" ht="60" customHeight="1" spans="1:12">
      <c r="A21" s="11" t="s">
        <v>230</v>
      </c>
      <c r="B21" s="12" t="s">
        <v>242</v>
      </c>
      <c r="C21" s="12" t="s">
        <v>65</v>
      </c>
      <c r="D21" s="13">
        <f t="shared" si="0"/>
        <v>0.130477</v>
      </c>
      <c r="E21" s="13">
        <v>0.130477</v>
      </c>
      <c r="F21" s="14"/>
      <c r="G21" s="14"/>
      <c r="H21" s="14"/>
      <c r="I21" s="14"/>
      <c r="J21" s="14"/>
      <c r="K21" s="14"/>
      <c r="L21" s="14"/>
    </row>
    <row r="22" ht="60" customHeight="1" spans="1:12">
      <c r="A22" s="11" t="s">
        <v>230</v>
      </c>
      <c r="B22" s="12" t="s">
        <v>209</v>
      </c>
      <c r="C22" s="12" t="s">
        <v>65</v>
      </c>
      <c r="D22" s="13">
        <f t="shared" si="0"/>
        <v>248.3344</v>
      </c>
      <c r="E22" s="13">
        <v>248.3344</v>
      </c>
      <c r="F22" s="14"/>
      <c r="G22" s="14"/>
      <c r="H22" s="14"/>
      <c r="I22" s="14"/>
      <c r="J22" s="14"/>
      <c r="K22" s="14"/>
      <c r="L22" s="14"/>
    </row>
    <row r="23" ht="60" customHeight="1" spans="1:12">
      <c r="A23" s="11" t="s">
        <v>230</v>
      </c>
      <c r="B23" s="12" t="s">
        <v>243</v>
      </c>
      <c r="C23" s="12" t="s">
        <v>65</v>
      </c>
      <c r="D23" s="13">
        <f t="shared" si="0"/>
        <v>350</v>
      </c>
      <c r="E23" s="13">
        <v>350</v>
      </c>
      <c r="F23" s="14"/>
      <c r="G23" s="14"/>
      <c r="H23" s="14"/>
      <c r="I23" s="14"/>
      <c r="J23" s="14"/>
      <c r="K23" s="14"/>
      <c r="L23" s="14"/>
    </row>
    <row r="24" ht="60" customHeight="1" spans="1:12">
      <c r="A24" s="11" t="s">
        <v>230</v>
      </c>
      <c r="B24" s="12" t="s">
        <v>244</v>
      </c>
      <c r="C24" s="12" t="s">
        <v>65</v>
      </c>
      <c r="D24" s="13">
        <f t="shared" si="0"/>
        <v>107.1</v>
      </c>
      <c r="E24" s="13">
        <v>107.1</v>
      </c>
      <c r="F24" s="14"/>
      <c r="G24" s="14"/>
      <c r="H24" s="14"/>
      <c r="I24" s="14"/>
      <c r="J24" s="14"/>
      <c r="K24" s="14"/>
      <c r="L24" s="14"/>
    </row>
    <row r="25" ht="60" customHeight="1" spans="1:12">
      <c r="A25" s="11" t="s">
        <v>230</v>
      </c>
      <c r="B25" s="12" t="s">
        <v>212</v>
      </c>
      <c r="C25" s="12" t="s">
        <v>65</v>
      </c>
      <c r="D25" s="13">
        <f t="shared" si="0"/>
        <v>70</v>
      </c>
      <c r="E25" s="13">
        <v>70</v>
      </c>
      <c r="F25" s="14"/>
      <c r="G25" s="14"/>
      <c r="H25" s="14"/>
      <c r="I25" s="14"/>
      <c r="J25" s="14"/>
      <c r="K25" s="14"/>
      <c r="L25" s="14"/>
    </row>
    <row r="26" ht="60" customHeight="1" spans="1:12">
      <c r="A26" s="11" t="s">
        <v>230</v>
      </c>
      <c r="B26" s="12" t="s">
        <v>215</v>
      </c>
      <c r="C26" s="12" t="s">
        <v>66</v>
      </c>
      <c r="D26" s="13">
        <f t="shared" si="0"/>
        <v>60</v>
      </c>
      <c r="E26" s="13">
        <v>60</v>
      </c>
      <c r="F26" s="14"/>
      <c r="G26" s="14"/>
      <c r="H26" s="14"/>
      <c r="I26" s="14"/>
      <c r="J26" s="14"/>
      <c r="K26" s="14"/>
      <c r="L26" s="14"/>
    </row>
    <row r="27" ht="60" customHeight="1" spans="1:12">
      <c r="A27" s="11" t="s">
        <v>230</v>
      </c>
      <c r="B27" s="12" t="s">
        <v>245</v>
      </c>
      <c r="C27" s="12" t="s">
        <v>66</v>
      </c>
      <c r="D27" s="13">
        <f t="shared" si="0"/>
        <v>0.130477</v>
      </c>
      <c r="E27" s="13">
        <v>0.130477</v>
      </c>
      <c r="F27" s="14"/>
      <c r="G27" s="14"/>
      <c r="H27" s="14"/>
      <c r="I27" s="14"/>
      <c r="J27" s="14"/>
      <c r="K27" s="14"/>
      <c r="L27" s="14"/>
    </row>
    <row r="28" ht="60" customHeight="1" spans="1:12">
      <c r="A28" s="11" t="s">
        <v>230</v>
      </c>
      <c r="B28" s="12" t="s">
        <v>246</v>
      </c>
      <c r="C28" s="12" t="s">
        <v>66</v>
      </c>
      <c r="D28" s="13">
        <f t="shared" si="0"/>
        <v>40.55244</v>
      </c>
      <c r="E28" s="13">
        <v>40.55244</v>
      </c>
      <c r="F28" s="14"/>
      <c r="G28" s="14"/>
      <c r="H28" s="14"/>
      <c r="I28" s="14"/>
      <c r="J28" s="14"/>
      <c r="K28" s="14"/>
      <c r="L28" s="14"/>
    </row>
    <row r="29" ht="60" customHeight="1" spans="1:12">
      <c r="A29" s="11" t="s">
        <v>230</v>
      </c>
      <c r="B29" s="12" t="s">
        <v>213</v>
      </c>
      <c r="C29" s="12" t="s">
        <v>66</v>
      </c>
      <c r="D29" s="13">
        <f t="shared" si="0"/>
        <v>92.401995</v>
      </c>
      <c r="E29" s="13">
        <v>92.401995</v>
      </c>
      <c r="F29" s="14"/>
      <c r="G29" s="14"/>
      <c r="H29" s="14"/>
      <c r="I29" s="14"/>
      <c r="J29" s="14"/>
      <c r="K29" s="14"/>
      <c r="L29" s="14"/>
    </row>
    <row r="30" ht="60" customHeight="1" spans="1:12">
      <c r="A30" s="11" t="s">
        <v>230</v>
      </c>
      <c r="B30" s="12" t="s">
        <v>247</v>
      </c>
      <c r="C30" s="12" t="s">
        <v>64</v>
      </c>
      <c r="D30" s="13">
        <v>9.4055</v>
      </c>
      <c r="E30" s="13">
        <v>9.4055</v>
      </c>
      <c r="F30" s="14"/>
      <c r="G30" s="14"/>
      <c r="H30" s="14"/>
      <c r="I30" s="14"/>
      <c r="J30" s="14"/>
      <c r="K30" s="14"/>
      <c r="L30" s="14"/>
    </row>
    <row r="31" ht="60" customHeight="1" spans="1:12">
      <c r="A31" s="11" t="s">
        <v>50</v>
      </c>
      <c r="B31" s="12"/>
      <c r="C31" s="14"/>
      <c r="D31" s="13">
        <f>SUM(D6:D30)</f>
        <v>8155.809056</v>
      </c>
      <c r="E31" s="13">
        <f>SUM(E6:E30)</f>
        <v>8155.809056</v>
      </c>
      <c r="F31" s="14"/>
      <c r="G31" s="14"/>
      <c r="H31" s="14"/>
      <c r="I31" s="14"/>
      <c r="J31" s="14"/>
      <c r="K31" s="14"/>
      <c r="L31" s="14"/>
    </row>
    <row r="32" ht="35.1" customHeight="1"/>
    <row r="33" ht="35.1" customHeight="1"/>
    <row r="34" ht="35.1" customHeight="1"/>
    <row r="35" ht="35.1" customHeight="1"/>
    <row r="36" ht="35.1" customHeight="1"/>
    <row r="37" ht="35.1" customHeight="1"/>
    <row r="38" ht="35.1" customHeight="1"/>
    <row r="39" ht="35.1" customHeight="1"/>
    <row r="40" ht="35.1" customHeight="1"/>
    <row r="41" ht="35.1" customHeight="1"/>
    <row r="42" ht="35.1" customHeight="1"/>
  </sheetData>
  <mergeCells count="10">
    <mergeCell ref="B2:L2"/>
    <mergeCell ref="A3:F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嘎困.</cp:lastModifiedBy>
  <dcterms:created xsi:type="dcterms:W3CDTF">2016-02-19T02:32:00Z</dcterms:created>
  <cp:lastPrinted>2022-01-22T11:15:00Z</cp:lastPrinted>
  <dcterms:modified xsi:type="dcterms:W3CDTF">2024-02-19T08:08:20Z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EDDF958DECC641BEA62061C5E90BB5B9_13</vt:lpwstr>
  </property>
</Properties>
</file>