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60" tabRatio="761" firstSheet="1" activeTab="11"/>
  </bookViews>
  <sheets>
    <sheet name="WTFQPVQ" sheetId="5" state="veryHidden" r:id="rId1"/>
    <sheet name="1" sheetId="1" r:id="rId2"/>
    <sheet name="2" sheetId="6" r:id="rId3"/>
    <sheet name="3" sheetId="7" r:id="rId4"/>
    <sheet name="4" sheetId="10" r:id="rId5"/>
    <sheet name="5" sheetId="2" r:id="rId6"/>
    <sheet name="6" sheetId="3" r:id="rId7"/>
    <sheet name="7" sheetId="11" r:id="rId8"/>
    <sheet name="8" sheetId="4" r:id="rId9"/>
    <sheet name="9" sheetId="15" r:id="rId10"/>
    <sheet name="10" sheetId="13" r:id="rId11"/>
    <sheet name="11" sheetId="12" r:id="rId12"/>
  </sheets>
  <externalReferences>
    <externalReference r:id="rId13"/>
    <externalReference r:id="rId14"/>
    <externalReference r:id="rId15"/>
  </externalReferences>
  <definedNames>
    <definedName name="_xlnm._FilterDatabase" localSheetId="11" hidden="1">'11'!$A$5:$O$24</definedName>
    <definedName name="_xlnm.Print_Area" localSheetId="1">'1'!$A$1:$D$31</definedName>
    <definedName name="_xlnm.Print_Area" localSheetId="11">'11'!$A$1:$L$24</definedName>
    <definedName name="_xlnm.Print_Area" localSheetId="3">'3'!$A$1:$H$19</definedName>
    <definedName name="_xlnm.Print_Area" localSheetId="4">'4'!$A$1:$D$31</definedName>
    <definedName name="_xlnm.Print_Area" localSheetId="8">'8'!$A$1:$F$7</definedName>
    <definedName name="_xlnm.Print_Area" localSheetId="9">'9'!$A$1:$F$10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<sst xmlns="http://schemas.openxmlformats.org/spreadsheetml/2006/main" count="366" uniqueCount="212">
  <si>
    <t>附件2</t>
  </si>
  <si>
    <t>2024年收支预算总表</t>
  </si>
  <si>
    <t>部门：天津东疆综合保税区市场监督管理局（行政审批局、政务服务办公室、营商环境办公室）</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</si>
  <si>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</si>
  <si>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</si>
  <si>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</si>
  <si>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</si>
  <si>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</si>
  <si>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</si>
  <si>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</si>
  <si>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</si>
  <si>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</si>
  <si>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</si>
  <si>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</si>
  <si>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</si>
  <si>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</si>
  <si>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</si>
  <si>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</si>
  <si>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</si>
  <si>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</si>
  <si>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</si>
  <si>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</si>
  <si>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</si>
  <si>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</si>
  <si>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</si>
  <si>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</si>
  <si>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</si>
  <si>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</si>
  <si>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</si>
  <si>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</si>
  <si>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</si>
  <si>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</si>
  <si>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</si>
  <si>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</si>
  <si>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</si>
  <si>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</si>
  <si>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</si>
  <si>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</si>
  <si>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</si>
  <si>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</si>
  <si>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</si>
  <si>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</si>
  <si>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</si>
  <si>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</si>
  <si>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</si>
  <si>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</si>
  <si>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附件3</t>
  </si>
  <si>
    <t>2024年收入预算总表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</si>
  <si>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</si>
  <si>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</si>
  <si>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</si>
  <si>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</si>
  <si>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</si>
  <si>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</si>
  <si>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</si>
  <si>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</si>
  <si>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</si>
  <si>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</si>
  <si>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</si>
  <si>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</si>
  <si>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</si>
  <si>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</si>
  <si>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</si>
  <si>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</si>
  <si>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天津东疆综合保税区市场监督管理局</t>
  </si>
  <si>
    <t>附件4</t>
  </si>
  <si>
    <t xml:space="preserve"> 2024年支出预算总表</t>
  </si>
  <si>
    <t>科目编码</t>
  </si>
  <si>
    <t>科目名称</t>
  </si>
  <si>
    <t>合 计</t>
  </si>
  <si>
    <t>基本支出</t>
  </si>
  <si>
    <t>项目支出</t>
  </si>
  <si>
    <t>事业单位经营支出</t>
  </si>
  <si>
    <t>上缴上级支出</t>
  </si>
  <si>
    <t>对附属单位补助支出</t>
  </si>
  <si>
    <t>一般公共服务支出</t>
  </si>
  <si>
    <t xml:space="preserve">   市场监督管理事务</t>
  </si>
  <si>
    <t>01</t>
  </si>
  <si>
    <t xml:space="preserve">      行政运行</t>
  </si>
  <si>
    <t>02</t>
  </si>
  <si>
    <t xml:space="preserve">    一般行政管理事务</t>
  </si>
  <si>
    <t>04</t>
  </si>
  <si>
    <t>市场主体管理</t>
  </si>
  <si>
    <t>16</t>
  </si>
  <si>
    <t>食品安全监管</t>
  </si>
  <si>
    <t>03</t>
  </si>
  <si>
    <t>政府办公厅（室）及相关机构事务</t>
  </si>
  <si>
    <t>216</t>
  </si>
  <si>
    <t>商务服务业等支出</t>
  </si>
  <si>
    <t>99</t>
  </si>
  <si>
    <t xml:space="preserve">      其他商务服务业等支出</t>
  </si>
  <si>
    <t xml:space="preserve">        其他商务服务业等支出</t>
  </si>
  <si>
    <t>合  计</t>
  </si>
  <si>
    <t>注：本表按支出功能分类填列，明细到类、款、项三级科目。</t>
  </si>
  <si>
    <t>附件5</t>
  </si>
  <si>
    <t>2024年财政拨款收支预算总表</t>
  </si>
  <si>
    <t>一、本年收入</t>
  </si>
  <si>
    <t>（一）一般公共预算拨款</t>
  </si>
  <si>
    <t>（二）政府性基金预算拨款</t>
  </si>
  <si>
    <t>（三）国有资本经营预算拨款</t>
  </si>
  <si>
    <t>二、上年财政结转结余</t>
  </si>
  <si>
    <t>二、年终结转结余</t>
  </si>
  <si>
    <t>附件6</t>
  </si>
  <si>
    <t xml:space="preserve"> 2024年财政拨款一般公共预算支出预算表</t>
  </si>
  <si>
    <t>合   计</t>
  </si>
  <si>
    <t>人员经费</t>
  </si>
  <si>
    <t>公用经费</t>
  </si>
  <si>
    <t xml:space="preserve"> </t>
  </si>
  <si>
    <t>附件7</t>
  </si>
  <si>
    <t xml:space="preserve"> 2024年财政拨款一般公共预算基本支出预算表</t>
  </si>
  <si>
    <t>部门预算支出经济分类</t>
  </si>
  <si>
    <t>本年一般公共预算基本支出</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</si>
  <si>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</si>
  <si>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</si>
  <si>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</si>
  <si>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</si>
  <si>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</si>
  <si>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</si>
  <si>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</si>
  <si>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</si>
  <si>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</si>
  <si>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商品和服务支出</t>
  </si>
  <si>
    <t xml:space="preserve">  办公费</t>
  </si>
  <si>
    <t xml:space="preserve">  印刷费</t>
  </si>
  <si>
    <t xml:space="preserve">  咨询费</t>
  </si>
  <si>
    <t xml:space="preserve">  手续费</t>
  </si>
  <si>
    <t xml:space="preserve">  水费</t>
  </si>
  <si>
    <t xml:space="preserve">  邮电费</t>
  </si>
  <si>
    <t xml:space="preserve">  国内差旅费</t>
  </si>
  <si>
    <t xml:space="preserve">  维修（护）费</t>
  </si>
  <si>
    <t xml:space="preserve">  租赁费</t>
  </si>
  <si>
    <t xml:space="preserve">  会议费</t>
  </si>
  <si>
    <t xml:space="preserve">  培训费</t>
  </si>
  <si>
    <t xml:space="preserve">  被装购置费</t>
  </si>
  <si>
    <t xml:space="preserve">  劳务费</t>
  </si>
  <si>
    <t xml:space="preserve">  委托业务费</t>
  </si>
  <si>
    <t xml:space="preserve">  其他交通费用（车补）</t>
  </si>
  <si>
    <t xml:space="preserve">  其他商品和服务支出（如零星宣传、慰问等）</t>
  </si>
  <si>
    <t xml:space="preserve">  公务用车运行维护费</t>
  </si>
  <si>
    <t xml:space="preserve">  其他交通费用（租车费）</t>
  </si>
  <si>
    <t>资本性支出</t>
  </si>
  <si>
    <t xml:space="preserve">  办公设备购置</t>
  </si>
  <si>
    <t>注：本表按部门预算支出经济分类填列，明细到类、款两级科目。</t>
  </si>
  <si>
    <t>附件8</t>
  </si>
  <si>
    <t>2024年财政拨款政府性基金预算支出预算表</t>
  </si>
  <si>
    <t>本年政府性基金预算支出</t>
  </si>
  <si>
    <r>
      <rPr>
        <sz val="12"/>
        <rFont val="宋体"/>
        <charset val="134"/>
      </rPr>
      <t xml:space="preserve">合 </t>
    </r>
    <r>
      <rPr>
        <sz val="12"/>
        <rFont val="宋体"/>
        <charset val="134"/>
      </rPr>
      <t xml:space="preserve"> </t>
    </r>
    <r>
      <rPr>
        <sz val="12"/>
        <rFont val="宋体"/>
        <charset val="134"/>
      </rPr>
      <t>计</t>
    </r>
  </si>
  <si>
    <t>附件9</t>
  </si>
  <si>
    <t>2024年财政拨款一般公共预算“三公”经费支出预算表</t>
  </si>
  <si>
    <t>“三公”经费合  计</t>
  </si>
  <si>
    <t>因公出国（境）费</t>
  </si>
  <si>
    <t>公务用车购置及运行费</t>
  </si>
  <si>
    <t>公务接待费</t>
  </si>
  <si>
    <t>小  计</t>
  </si>
  <si>
    <t>公务用车购置费</t>
  </si>
  <si>
    <t>公务用车运行费</t>
  </si>
  <si>
    <t>附件10</t>
  </si>
  <si>
    <t>2024年财政拨款政府采购预算表</t>
  </si>
  <si>
    <t>功能科目</t>
  </si>
  <si>
    <t>单位编码</t>
  </si>
  <si>
    <t>项目类别</t>
  </si>
  <si>
    <t>单位名称（项目名称）</t>
  </si>
  <si>
    <t>财政拨款</t>
  </si>
  <si>
    <t>备注</t>
  </si>
  <si>
    <t>货物</t>
  </si>
  <si>
    <t>天津东疆综合保税区市场监督管理局（办公设备购置）</t>
  </si>
  <si>
    <t>2013816</t>
  </si>
  <si>
    <t>服务</t>
  </si>
  <si>
    <t>天津东疆综合保税区市场监督管理局（食品安全委员会工作经费—食品安全协管服务项目）</t>
  </si>
  <si>
    <r>
      <rPr>
        <sz val="10"/>
        <color theme="1"/>
        <rFont val="宋体"/>
        <charset val="134"/>
      </rPr>
      <t>项目1：往年已执行：合同总金额93.360372万元，本年度涉及28.008112万元。
项目2：往年已执行：本年度预计涉</t>
    </r>
    <r>
      <rPr>
        <sz val="10"/>
        <rFont val="宋体"/>
        <charset val="134"/>
      </rPr>
      <t>及59.7万元。</t>
    </r>
  </si>
  <si>
    <t>2013802</t>
  </si>
  <si>
    <t>天津东疆综合保税区市场监督管理局（双随机及补报年报企业审计服务项目）</t>
  </si>
  <si>
    <t>往年已执行：合同总金额83.565万元，本年度涉及39.6万元（据实结算）。</t>
  </si>
  <si>
    <t>天津东疆综合保税区市场监督管理局（企业管理辅助信息服务项目）</t>
  </si>
  <si>
    <t>往年已执行：本年度预计涉及53.64万元。</t>
  </si>
  <si>
    <t>2013804</t>
  </si>
  <si>
    <t>天津东疆综合保税区市场监督管理局（档案数字化管理项目）</t>
  </si>
  <si>
    <t>往年已执行：合同总金额75.96万元，本年度涉及40万元。</t>
  </si>
  <si>
    <t>附件11</t>
  </si>
  <si>
    <t>2024年国有资本经营预算支出情况表</t>
  </si>
  <si>
    <t>本年国有资本经营基金预算支出</t>
  </si>
  <si>
    <t>附件12</t>
  </si>
  <si>
    <t xml:space="preserve"> 2024年项目支出预算表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</si>
  <si>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</si>
  <si>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</si>
  <si>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</si>
  <si>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</si>
  <si>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</si>
  <si>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</si>
  <si>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</si>
  <si>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</si>
  <si>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</si>
  <si>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特定目标类项目</t>
  </si>
  <si>
    <t>商事登记确认制智慧登记项目</t>
  </si>
  <si>
    <t>市场监督管理局</t>
  </si>
  <si>
    <t>电子证照、政务信息融合应用项目</t>
  </si>
  <si>
    <t>食品安全委员会工作经费-食品安全责任保险</t>
  </si>
  <si>
    <t>应急管理专项资金-食品安全应急演练项目</t>
  </si>
  <si>
    <t>应急管理专项资金-药品器械安全应急演练项目</t>
  </si>
  <si>
    <t>企业登记智能导办服务项目</t>
  </si>
  <si>
    <t>企业投资第三方评审项目</t>
  </si>
  <si>
    <t>东疆政务服务中心宣传维护服务项目</t>
  </si>
  <si>
    <t>知识产权服务业集聚园区服务项目</t>
  </si>
  <si>
    <t>食品安全委员会工作经费—食品安全协管服务项目</t>
  </si>
  <si>
    <t>食品安全委员会工作经费—食品安全抽检项目</t>
  </si>
  <si>
    <t>应急管理专项资金—药品、医疗器械、化妆品领域风险排查项目</t>
  </si>
  <si>
    <t>应急管理专项资金—产品质量抽检项目</t>
  </si>
  <si>
    <t>双随机及补报年报企业审计服务项目</t>
  </si>
  <si>
    <t>企业管理辅助信息服务项目</t>
  </si>
  <si>
    <t>分级分类监管平台二期项目</t>
  </si>
  <si>
    <t>档案数字化管理项目</t>
  </si>
  <si>
    <t>市场监管业务项目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</si>
</sst>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2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quot;-&quot;"/>
    <numFmt numFmtId="177" formatCode="#,##0;\(#,##0\)"/>
    <numFmt numFmtId="178" formatCode="_-&quot;$&quot;* #,##0_-;\-&quot;$&quot;* #,##0_-;_-&quot;$&quot;* &quot;-&quot;_-;_-@_-"/>
    <numFmt numFmtId="179" formatCode="_(&quot;$&quot;* #,##0.00_);_(&quot;$&quot;* \(#,##0.00\);_(&quot;$&quot;* &quot;-&quot;??_);_(@_)"/>
    <numFmt numFmtId="180" formatCode="\$#,##0.00;\(\$#,##0.00\)"/>
    <numFmt numFmtId="181" formatCode="\$#,##0;\(\$#,##0\)"/>
    <numFmt numFmtId="182" formatCode="yyyy&quot;年&quot;m&quot;月&quot;d&quot;日&quot;;@"/>
    <numFmt numFmtId="183" formatCode="_-* #,##0_$_-;\-* #,##0_$_-;_-* &quot;-&quot;_$_-;_-@_-"/>
    <numFmt numFmtId="184" formatCode="_-* #,##0.00_$_-;\-* #,##0.00_$_-;_-* &quot;-&quot;??_$_-;_-@_-"/>
    <numFmt numFmtId="185" formatCode="_-* #,##0&quot;$&quot;_-;\-* #,##0&quot;$&quot;_-;_-* &quot;-&quot;&quot;$&quot;_-;_-@_-"/>
    <numFmt numFmtId="186" formatCode="_-* #,##0.00&quot;$&quot;_-;\-* #,##0.00&quot;$&quot;_-;_-* &quot;-&quot;??&quot;$&quot;_-;_-@_-"/>
    <numFmt numFmtId="187" formatCode="0;_琀"/>
    <numFmt numFmtId="188" formatCode="0.0"/>
    <numFmt numFmtId="189" formatCode="0.00_ "/>
    <numFmt numFmtId="190" formatCode="#,##0.00_ "/>
    <numFmt numFmtId="191" formatCode=";;"/>
    <numFmt numFmtId="192" formatCode="#,##0.0"/>
    <numFmt numFmtId="193" formatCode="#,##0.00_);[Red]\(#,##0.00\)"/>
    <numFmt numFmtId="194" formatCode="#,##0.0_ "/>
    <numFmt numFmtId="195" formatCode="#,##0.0000"/>
    <numFmt numFmtId="196" formatCode="* #,##0.00;* \-#,##0.00;* &quot;&quot;??;@"/>
    <numFmt numFmtId="197" formatCode="00"/>
  </numFmts>
  <fonts count="88">
    <font>
      <sz val="9"/>
      <name val="宋体"/>
      <charset val="134"/>
    </font>
    <font>
      <sz val="12"/>
      <name val="宋体"/>
      <charset val="134"/>
    </font>
    <font>
      <sz val="11"/>
      <name val="宋体"/>
      <charset val="134"/>
    </font>
    <font>
      <sz val="9"/>
      <name val="宋体"/>
      <charset val="134"/>
    </font>
    <font>
      <sz val="16"/>
      <name val="黑体"/>
      <charset val="134"/>
    </font>
    <font>
      <sz val="20"/>
      <name val="黑体"/>
      <charset val="134"/>
    </font>
    <font>
      <sz val="15"/>
      <name val="宋体"/>
      <charset val="134"/>
    </font>
    <font>
      <sz val="11"/>
      <color theme="1"/>
      <name val="宋体"/>
      <charset val="134"/>
    </font>
    <font>
      <sz val="11"/>
      <color rgb="FF000000"/>
      <name val="宋体"/>
      <charset val="134"/>
    </font>
    <font>
      <sz val="11"/>
      <color theme="1"/>
      <name val="等线"/>
      <charset val="134"/>
      <scheme val="minor"/>
    </font>
    <font>
      <sz val="22"/>
      <name val="黑体"/>
      <charset val="134"/>
    </font>
    <font>
      <sz val="10"/>
      <name val="宋体"/>
      <charset val="134"/>
    </font>
    <font>
      <sz val="10"/>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1"/>
      <color indexed="8"/>
      <name val="宋体"/>
      <charset val="134"/>
    </font>
    <font>
      <sz val="11"/>
      <color indexed="42"/>
      <name val="宋体"/>
      <charset val="134"/>
    </font>
    <font>
      <sz val="11"/>
      <color indexed="9"/>
      <name val="宋体"/>
      <charset val="134"/>
    </font>
    <font>
      <sz val="12"/>
      <color indexed="9"/>
      <name val="宋体"/>
      <charset val="134"/>
    </font>
    <font>
      <sz val="12"/>
      <color indexed="8"/>
      <name val="宋体"/>
      <charset val="134"/>
    </font>
    <font>
      <sz val="11"/>
      <color indexed="20"/>
      <name val="宋体"/>
      <charset val="134"/>
    </font>
    <font>
      <sz val="10"/>
      <color indexed="8"/>
      <name val="Arial"/>
      <charset val="134"/>
    </font>
    <font>
      <b/>
      <sz val="11"/>
      <color indexed="52"/>
      <name val="宋体"/>
      <charset val="134"/>
    </font>
    <font>
      <b/>
      <sz val="11"/>
      <color indexed="42"/>
      <name val="宋体"/>
      <charset val="134"/>
    </font>
    <font>
      <b/>
      <sz val="10"/>
      <name val="MS Sans Serif"/>
      <charset val="134"/>
    </font>
    <font>
      <sz val="10"/>
      <name val="Times New Roman"/>
      <charset val="134"/>
    </font>
    <font>
      <sz val="12"/>
      <name val="Arial"/>
      <charset val="134"/>
    </font>
    <font>
      <i/>
      <sz val="11"/>
      <color indexed="23"/>
      <name val="宋体"/>
      <charset val="134"/>
    </font>
    <font>
      <sz val="11"/>
      <color indexed="17"/>
      <name val="宋体"/>
      <charset val="134"/>
    </font>
    <font>
      <sz val="8"/>
      <name val="Arial"/>
      <charset val="134"/>
    </font>
    <font>
      <b/>
      <sz val="12"/>
      <name val="Arial"/>
      <charset val="134"/>
    </font>
    <font>
      <b/>
      <sz val="15"/>
      <color indexed="62"/>
      <name val="宋体"/>
      <charset val="134"/>
    </font>
    <font>
      <b/>
      <sz val="13"/>
      <color indexed="62"/>
      <name val="宋体"/>
      <charset val="134"/>
    </font>
    <font>
      <b/>
      <sz val="11"/>
      <color indexed="62"/>
      <name val="宋体"/>
      <charset val="134"/>
    </font>
    <font>
      <b/>
      <sz val="18"/>
      <name val="Arial"/>
      <charset val="134"/>
    </font>
    <font>
      <sz val="11"/>
      <color indexed="62"/>
      <name val="宋体"/>
      <charset val="134"/>
    </font>
    <font>
      <sz val="11"/>
      <color indexed="52"/>
      <name val="宋体"/>
      <charset val="134"/>
    </font>
    <font>
      <sz val="11"/>
      <color indexed="60"/>
      <name val="宋体"/>
      <charset val="134"/>
    </font>
    <font>
      <sz val="7"/>
      <name val="Small Fonts"/>
      <charset val="134"/>
    </font>
    <font>
      <sz val="12"/>
      <name val="Helv"/>
      <charset val="134"/>
    </font>
    <font>
      <b/>
      <i/>
      <sz val="16"/>
      <name val="Helv"/>
      <charset val="134"/>
    </font>
    <font>
      <sz val="8"/>
      <name val="Times New Roman"/>
      <charset val="134"/>
    </font>
    <font>
      <b/>
      <sz val="11"/>
      <color indexed="63"/>
      <name val="宋体"/>
      <charset val="134"/>
    </font>
    <font>
      <b/>
      <sz val="18"/>
      <color indexed="62"/>
      <name val="宋体"/>
      <charset val="134"/>
    </font>
    <font>
      <sz val="11"/>
      <color indexed="10"/>
      <name val="宋体"/>
      <charset val="134"/>
    </font>
    <font>
      <b/>
      <sz val="10"/>
      <name val="Arial"/>
      <charset val="134"/>
    </font>
    <font>
      <b/>
      <sz val="15"/>
      <color indexed="56"/>
      <name val="宋体"/>
      <charset val="134"/>
    </font>
    <font>
      <b/>
      <sz val="13"/>
      <color indexed="56"/>
      <name val="宋体"/>
      <charset val="134"/>
    </font>
    <font>
      <b/>
      <sz val="11"/>
      <color indexed="56"/>
      <name val="宋体"/>
      <charset val="134"/>
    </font>
    <font>
      <b/>
      <sz val="21"/>
      <name val="楷体_GB2312"/>
      <charset val="134"/>
    </font>
    <font>
      <sz val="12"/>
      <color indexed="20"/>
      <name val="宋体"/>
      <charset val="134"/>
    </font>
    <font>
      <sz val="10.5"/>
      <color indexed="20"/>
      <name val="宋体"/>
      <charset val="134"/>
    </font>
    <font>
      <sz val="12"/>
      <color indexed="16"/>
      <name val="宋体"/>
      <charset val="134"/>
    </font>
    <font>
      <sz val="9"/>
      <color indexed="20"/>
      <name val="宋体"/>
      <charset val="134"/>
    </font>
    <font>
      <sz val="12"/>
      <color indexed="20"/>
      <name val="楷体_GB2312"/>
      <charset val="134"/>
    </font>
    <font>
      <sz val="12"/>
      <name val="Times New Roman"/>
      <charset val="134"/>
    </font>
    <font>
      <u/>
      <sz val="12"/>
      <color indexed="12"/>
      <name val="宋体"/>
      <charset val="134"/>
    </font>
    <font>
      <sz val="12"/>
      <name val="官帕眉"/>
      <charset val="134"/>
    </font>
    <font>
      <sz val="12"/>
      <color indexed="17"/>
      <name val="宋体"/>
      <charset val="134"/>
    </font>
    <font>
      <sz val="10.5"/>
      <color indexed="17"/>
      <name val="宋体"/>
      <charset val="134"/>
    </font>
    <font>
      <sz val="9"/>
      <color indexed="17"/>
      <name val="宋体"/>
      <charset val="134"/>
    </font>
    <font>
      <sz val="12"/>
      <color indexed="17"/>
      <name val="楷体_GB2312"/>
      <charset val="134"/>
    </font>
    <font>
      <u/>
      <sz val="12"/>
      <color indexed="36"/>
      <name val="宋体"/>
      <charset val="134"/>
    </font>
    <font>
      <b/>
      <sz val="11"/>
      <color indexed="8"/>
      <name val="宋体"/>
      <charset val="134"/>
    </font>
    <font>
      <b/>
      <sz val="11"/>
      <color indexed="9"/>
      <name val="宋体"/>
      <charset val="134"/>
    </font>
    <font>
      <b/>
      <sz val="12"/>
      <color indexed="8"/>
      <name val="宋体"/>
      <charset val="134"/>
    </font>
    <font>
      <sz val="12"/>
      <name val="Courier"/>
      <charset val="134"/>
    </font>
    <font>
      <sz val="11"/>
      <name val="ＭＳ Ｐゴシック"/>
      <charset val="134"/>
    </font>
    <font>
      <sz val="12"/>
      <name val="바탕체"/>
      <charset val="129"/>
    </font>
  </fonts>
  <fills count="7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30"/>
        <bgColor indexed="30"/>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54"/>
        <bgColor indexed="54"/>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1"/>
        <bgColor indexed="51"/>
      </patternFill>
    </fill>
    <fill>
      <patternFill patternType="solid">
        <fgColor indexed="45"/>
        <bgColor indexed="45"/>
      </patternFill>
    </fill>
    <fill>
      <patternFill patternType="solid">
        <fgColor indexed="49"/>
        <bgColor indexed="49"/>
      </patternFill>
    </fill>
    <fill>
      <patternFill patternType="solid">
        <fgColor indexed="29"/>
        <bgColor indexed="29"/>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solid">
        <fgColor indexed="55"/>
        <bgColor indexed="64"/>
      </patternFill>
    </fill>
    <fill>
      <patternFill patternType="solid">
        <fgColor indexed="42"/>
        <bgColor indexed="42"/>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838">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4" borderId="12" applyNumberFormat="0" applyAlignment="0" applyProtection="0">
      <alignment vertical="center"/>
    </xf>
    <xf numFmtId="0" fontId="23" fillId="5" borderId="13" applyNumberFormat="0" applyAlignment="0" applyProtection="0">
      <alignment vertical="center"/>
    </xf>
    <xf numFmtId="0" fontId="24" fillId="5" borderId="12" applyNumberFormat="0" applyAlignment="0" applyProtection="0">
      <alignment vertical="center"/>
    </xf>
    <xf numFmtId="0" fontId="25" fillId="6"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xf numFmtId="0" fontId="33" fillId="0" borderId="0"/>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34" borderId="0" applyNumberFormat="0" applyBorder="0" applyAlignment="0" applyProtection="0">
      <alignment vertical="center"/>
    </xf>
    <xf numFmtId="0" fontId="34" fillId="37" borderId="0" applyNumberFormat="0" applyBorder="0" applyAlignment="0" applyProtection="0">
      <alignment vertical="center"/>
    </xf>
    <xf numFmtId="0" fontId="34" fillId="35" borderId="0" applyNumberFormat="0" applyBorder="0" applyAlignment="0" applyProtection="0">
      <alignment vertical="center"/>
    </xf>
    <xf numFmtId="0" fontId="34" fillId="38" borderId="0" applyNumberFormat="0" applyBorder="0" applyAlignment="0" applyProtection="0">
      <alignment vertical="center"/>
    </xf>
    <xf numFmtId="0" fontId="34" fillId="39" borderId="0" applyNumberFormat="0" applyBorder="0" applyAlignment="0" applyProtection="0">
      <alignment vertical="center"/>
    </xf>
    <xf numFmtId="0" fontId="34" fillId="40" borderId="0" applyNumberFormat="0" applyBorder="0" applyAlignment="0" applyProtection="0">
      <alignment vertical="center"/>
    </xf>
    <xf numFmtId="0" fontId="34" fillId="41" borderId="0" applyNumberFormat="0" applyBorder="0" applyAlignment="0" applyProtection="0">
      <alignment vertical="center"/>
    </xf>
    <xf numFmtId="0" fontId="34" fillId="37" borderId="0" applyNumberFormat="0" applyBorder="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43" borderId="0" applyNumberFormat="0" applyBorder="0" applyAlignment="0" applyProtection="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34" fillId="45" borderId="0" applyNumberFormat="0" applyBorder="0" applyAlignment="0" applyProtection="0">
      <alignment vertical="center"/>
    </xf>
    <xf numFmtId="0" fontId="34" fillId="35" borderId="0" applyNumberFormat="0" applyBorder="0" applyAlignment="0" applyProtection="0">
      <alignment vertical="center"/>
    </xf>
    <xf numFmtId="0" fontId="34" fillId="45" borderId="0" applyNumberFormat="0" applyBorder="0" applyAlignment="0" applyProtection="0">
      <alignment vertical="center"/>
    </xf>
    <xf numFmtId="0" fontId="34" fillId="43" borderId="0" applyNumberFormat="0" applyBorder="0" applyAlignment="0" applyProtection="0">
      <alignment vertical="center"/>
    </xf>
    <xf numFmtId="0" fontId="34" fillId="46" borderId="0" applyNumberFormat="0" applyBorder="0" applyAlignment="0" applyProtection="0">
      <alignment vertical="center"/>
    </xf>
    <xf numFmtId="0" fontId="34" fillId="41" borderId="0" applyNumberFormat="0" applyBorder="0" applyAlignment="0" applyProtection="0">
      <alignment vertical="center"/>
    </xf>
    <xf numFmtId="0" fontId="34" fillId="45" borderId="0" applyNumberFormat="0" applyBorder="0" applyAlignment="0" applyProtection="0">
      <alignment vertical="center"/>
    </xf>
    <xf numFmtId="0" fontId="34" fillId="47" borderId="0" applyNumberFormat="0" applyBorder="0" applyAlignment="0" applyProtection="0">
      <alignment vertical="center"/>
    </xf>
    <xf numFmtId="0" fontId="35" fillId="48" borderId="0" applyNumberFormat="0" applyBorder="0" applyAlignment="0" applyProtection="0">
      <alignment vertical="center"/>
    </xf>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36" fillId="49" borderId="0" applyNumberFormat="0" applyBorder="0" applyAlignment="0" applyProtection="0">
      <alignment vertical="center"/>
    </xf>
    <xf numFmtId="0" fontId="36" fillId="43" borderId="0" applyNumberFormat="0" applyBorder="0" applyAlignment="0" applyProtection="0">
      <alignment vertical="center"/>
    </xf>
    <xf numFmtId="0" fontId="36" fillId="46" borderId="0" applyNumberFormat="0" applyBorder="0" applyAlignment="0" applyProtection="0">
      <alignment vertical="center"/>
    </xf>
    <xf numFmtId="0" fontId="36" fillId="50" borderId="0" applyNumberFormat="0" applyBorder="0" applyAlignment="0" applyProtection="0">
      <alignment vertical="center"/>
    </xf>
    <xf numFmtId="0" fontId="36" fillId="48" borderId="0" applyNumberFormat="0" applyBorder="0" applyAlignment="0" applyProtection="0">
      <alignment vertical="center"/>
    </xf>
    <xf numFmtId="0" fontId="36" fillId="51" borderId="0" applyNumberFormat="0" applyBorder="0" applyAlignment="0" applyProtection="0">
      <alignment vertical="center"/>
    </xf>
    <xf numFmtId="0" fontId="37"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7" fillId="55" borderId="0" applyNumberFormat="0" applyBorder="0" applyAlignment="0" applyProtection="0"/>
    <xf numFmtId="0" fontId="37" fillId="56" borderId="0" applyNumberFormat="0" applyBorder="0" applyAlignment="0" applyProtection="0"/>
    <xf numFmtId="0" fontId="37" fillId="57"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37" fillId="59" borderId="0" applyNumberFormat="0" applyBorder="0" applyAlignment="0" applyProtection="0"/>
    <xf numFmtId="0" fontId="37" fillId="60" borderId="0" applyNumberFormat="0" applyBorder="0" applyAlignment="0" applyProtection="0"/>
    <xf numFmtId="0" fontId="37" fillId="61"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7" fillId="58" borderId="0" applyNumberFormat="0" applyBorder="0" applyAlignment="0" applyProtection="0"/>
    <xf numFmtId="0" fontId="37" fillId="59" borderId="0" applyNumberFormat="0" applyBorder="0" applyAlignment="0" applyProtection="0"/>
    <xf numFmtId="0" fontId="37" fillId="56"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8" fillId="53" borderId="0" applyNumberFormat="0" applyBorder="0" applyAlignment="0" applyProtection="0"/>
    <xf numFmtId="0" fontId="38" fillId="55" borderId="0" applyNumberFormat="0" applyBorder="0" applyAlignment="0" applyProtection="0"/>
    <xf numFmtId="0" fontId="37" fillId="55" borderId="0" applyNumberFormat="0" applyBorder="0" applyAlignment="0" applyProtection="0"/>
    <xf numFmtId="0" fontId="37" fillId="64" borderId="0" applyNumberFormat="0" applyBorder="0" applyAlignment="0" applyProtection="0"/>
    <xf numFmtId="0" fontId="38" fillId="53" borderId="0" applyNumberFormat="0" applyBorder="0" applyAlignment="0" applyProtection="0"/>
    <xf numFmtId="0" fontId="38" fillId="65" borderId="0" applyNumberFormat="0" applyBorder="0" applyAlignment="0" applyProtection="0"/>
    <xf numFmtId="0" fontId="37" fillId="66" borderId="0" applyNumberFormat="0" applyBorder="0" applyAlignment="0" applyProtection="0"/>
    <xf numFmtId="0" fontId="37" fillId="67" borderId="0" applyNumberFormat="0" applyBorder="0" applyAlignment="0" applyProtection="0"/>
    <xf numFmtId="0" fontId="39" fillId="39" borderId="0" applyNumberFormat="0" applyBorder="0" applyAlignment="0" applyProtection="0">
      <alignment vertical="center"/>
    </xf>
    <xf numFmtId="176" fontId="40" fillId="0" borderId="0" applyFill="0" applyBorder="0" applyAlignment="0"/>
    <xf numFmtId="0" fontId="41" fillId="34" borderId="17" applyNumberFormat="0" applyAlignment="0" applyProtection="0">
      <alignment vertical="center"/>
    </xf>
    <xf numFmtId="0" fontId="42" fillId="68" borderId="18" applyNumberFormat="0" applyAlignment="0" applyProtection="0">
      <alignment vertical="center"/>
    </xf>
    <xf numFmtId="0" fontId="43" fillId="0" borderId="0" applyProtection="0">
      <alignment vertical="center"/>
    </xf>
    <xf numFmtId="41" fontId="33" fillId="0" borderId="0" applyFont="0" applyFill="0" applyBorder="0" applyAlignment="0" applyProtection="0"/>
    <xf numFmtId="177" fontId="44" fillId="0" borderId="0"/>
    <xf numFmtId="43" fontId="33" fillId="0" borderId="0" applyFont="0" applyFill="0" applyBorder="0" applyAlignment="0" applyProtection="0"/>
    <xf numFmtId="178" fontId="33" fillId="0" borderId="0" applyFont="0" applyFill="0" applyBorder="0" applyAlignment="0" applyProtection="0"/>
    <xf numFmtId="179" fontId="33" fillId="0" borderId="0" applyFont="0" applyFill="0" applyBorder="0" applyAlignment="0" applyProtection="0"/>
    <xf numFmtId="180" fontId="44" fillId="0" borderId="0"/>
    <xf numFmtId="0" fontId="45" fillId="0" borderId="0" applyProtection="0"/>
    <xf numFmtId="181" fontId="44" fillId="0" borderId="0"/>
    <xf numFmtId="0" fontId="46" fillId="0" borderId="0" applyNumberFormat="0" applyFill="0" applyBorder="0" applyAlignment="0" applyProtection="0">
      <alignment vertical="center"/>
    </xf>
    <xf numFmtId="2" fontId="45" fillId="0" borderId="0" applyProtection="0"/>
    <xf numFmtId="0" fontId="47" fillId="40" borderId="0" applyNumberFormat="0" applyBorder="0" applyAlignment="0" applyProtection="0">
      <alignment vertical="center"/>
    </xf>
    <xf numFmtId="38" fontId="48" fillId="42" borderId="0" applyBorder="0" applyAlignment="0" applyProtection="0"/>
    <xf numFmtId="0" fontId="49" fillId="0" borderId="19" applyNumberFormat="0" applyAlignment="0" applyProtection="0">
      <alignment horizontal="left" vertical="center"/>
    </xf>
    <xf numFmtId="0" fontId="49" fillId="0" borderId="20">
      <alignment horizontal="left" vertical="center"/>
    </xf>
    <xf numFmtId="0" fontId="50" fillId="0" borderId="21" applyNumberFormat="0" applyFill="0" applyAlignment="0" applyProtection="0">
      <alignment vertical="center"/>
    </xf>
    <xf numFmtId="0" fontId="51" fillId="0" borderId="22" applyNumberFormat="0" applyFill="0" applyAlignment="0" applyProtection="0">
      <alignment vertical="center"/>
    </xf>
    <xf numFmtId="0" fontId="52" fillId="0" borderId="23"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Protection="0"/>
    <xf numFmtId="0" fontId="49" fillId="0" borderId="0" applyProtection="0"/>
    <xf numFmtId="0" fontId="54" fillId="35" borderId="17" applyNumberFormat="0" applyAlignment="0" applyProtection="0">
      <alignment vertical="center"/>
    </xf>
    <xf numFmtId="10" fontId="48" fillId="34" borderId="1" applyBorder="0" applyAlignment="0" applyProtection="0"/>
    <xf numFmtId="0" fontId="54" fillId="35" borderId="17" applyNumberFormat="0" applyAlignment="0" applyProtection="0">
      <alignment vertical="center"/>
    </xf>
    <xf numFmtId="0" fontId="55" fillId="0" borderId="24" applyNumberFormat="0" applyFill="0" applyAlignment="0" applyProtection="0">
      <alignment vertical="center"/>
    </xf>
    <xf numFmtId="0" fontId="56" fillId="44" borderId="0" applyNumberFormat="0" applyBorder="0" applyAlignment="0" applyProtection="0">
      <alignment vertical="center"/>
    </xf>
    <xf numFmtId="37" fontId="57" fillId="0" borderId="0"/>
    <xf numFmtId="0" fontId="58" fillId="0" borderId="0"/>
    <xf numFmtId="0" fontId="59" fillId="0" borderId="0"/>
    <xf numFmtId="0" fontId="60" fillId="0" borderId="0"/>
    <xf numFmtId="0" fontId="34" fillId="36" borderId="25" applyNumberFormat="0" applyFont="0" applyAlignment="0" applyProtection="0">
      <alignment vertical="center"/>
    </xf>
    <xf numFmtId="0" fontId="61" fillId="34" borderId="26" applyNumberFormat="0" applyAlignment="0" applyProtection="0">
      <alignment vertical="center"/>
    </xf>
    <xf numFmtId="10" fontId="33" fillId="0" borderId="0" applyFont="0" applyFill="0" applyBorder="0" applyAlignment="0" applyProtection="0"/>
    <xf numFmtId="1" fontId="33" fillId="0" borderId="0"/>
    <xf numFmtId="0" fontId="1" fillId="0" borderId="0" applyNumberFormat="0" applyFill="0" applyBorder="0" applyAlignment="0" applyProtection="0"/>
    <xf numFmtId="0" fontId="62" fillId="0" borderId="0" applyNumberFormat="0" applyFill="0" applyBorder="0" applyAlignment="0" applyProtection="0">
      <alignment vertical="center"/>
    </xf>
    <xf numFmtId="0" fontId="45" fillId="0" borderId="27" applyProtection="0"/>
    <xf numFmtId="0" fontId="63" fillId="0" borderId="0" applyNumberFormat="0" applyFill="0" applyBorder="0" applyAlignment="0" applyProtection="0">
      <alignment vertical="center"/>
    </xf>
    <xf numFmtId="9" fontId="64"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65" fillId="0" borderId="28" applyNumberFormat="0" applyFill="0" applyAlignment="0" applyProtection="0">
      <alignment vertical="center"/>
    </xf>
    <xf numFmtId="0" fontId="66" fillId="0" borderId="22" applyNumberFormat="0" applyFill="0" applyAlignment="0" applyProtection="0">
      <alignment vertical="center"/>
    </xf>
    <xf numFmtId="0" fontId="67" fillId="0" borderId="29" applyNumberFormat="0" applyFill="0" applyAlignment="0" applyProtection="0">
      <alignment vertical="center"/>
    </xf>
    <xf numFmtId="0" fontId="67" fillId="0" borderId="0" applyNumberFormat="0" applyFill="0" applyBorder="0" applyAlignment="0" applyProtection="0">
      <alignment vertical="center"/>
    </xf>
    <xf numFmtId="0" fontId="68" fillId="0" borderId="0">
      <alignment horizontal="centerContinuous" vertical="center"/>
    </xf>
    <xf numFmtId="0" fontId="2" fillId="0" borderId="1">
      <alignment horizontal="distributed" vertical="center" wrapText="1"/>
    </xf>
    <xf numFmtId="0" fontId="39" fillId="39" borderId="0" applyNumberFormat="0" applyBorder="0" applyAlignment="0" applyProtection="0">
      <alignment vertical="center"/>
    </xf>
    <xf numFmtId="0" fontId="69" fillId="41" borderId="0" applyNumberFormat="0" applyBorder="0" applyAlignment="0" applyProtection="0">
      <alignment vertical="center"/>
    </xf>
    <xf numFmtId="0" fontId="70" fillId="41" borderId="0" applyNumberFormat="0" applyBorder="0" applyAlignment="0" applyProtection="0">
      <alignment vertical="center"/>
    </xf>
    <xf numFmtId="0" fontId="69" fillId="41" borderId="0" applyNumberFormat="0" applyBorder="0" applyAlignment="0" applyProtection="0">
      <alignment vertical="center"/>
    </xf>
    <xf numFmtId="0" fontId="71" fillId="65" borderId="0" applyNumberFormat="0" applyBorder="0" applyAlignment="0" applyProtection="0"/>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69" fillId="41"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69" fillId="41" borderId="0" applyNumberFormat="0" applyBorder="0" applyAlignment="0" applyProtection="0">
      <alignment vertical="center"/>
    </xf>
    <xf numFmtId="0" fontId="71" fillId="62" borderId="0" applyNumberFormat="0" applyBorder="0" applyAlignment="0" applyProtection="0"/>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70" fillId="41"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1" fillId="62" borderId="0" applyNumberFormat="0" applyBorder="0" applyAlignment="0" applyProtection="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69" fillId="39" borderId="0" applyNumberFormat="0" applyBorder="0" applyAlignment="0" applyProtection="0">
      <alignment vertical="center"/>
    </xf>
    <xf numFmtId="0" fontId="6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69" fillId="39" borderId="0" applyNumberFormat="0" applyBorder="0" applyAlignment="0" applyProtection="0">
      <alignment vertical="center"/>
    </xf>
    <xf numFmtId="0" fontId="39" fillId="39" borderId="0" applyProtection="0">
      <alignment vertical="center"/>
    </xf>
    <xf numFmtId="0" fontId="72"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69" fillId="41"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1" fillId="62" borderId="0" applyNumberFormat="0" applyBorder="0" applyAlignment="0" applyProtection="0"/>
    <xf numFmtId="0" fontId="39" fillId="41"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41" borderId="0" applyNumberFormat="0" applyBorder="0" applyAlignment="0" applyProtection="0">
      <alignment vertical="center"/>
    </xf>
    <xf numFmtId="0" fontId="71" fillId="62" borderId="0" applyNumberFormat="0" applyBorder="0" applyAlignment="0" applyProtection="0"/>
    <xf numFmtId="0" fontId="70" fillId="39" borderId="0" applyNumberFormat="0" applyBorder="0" applyAlignment="0" applyProtection="0">
      <alignment vertical="center"/>
    </xf>
    <xf numFmtId="0" fontId="6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69" fillId="39" borderId="0" applyNumberFormat="0" applyBorder="0" applyAlignment="0" applyProtection="0">
      <alignment vertical="center"/>
    </xf>
    <xf numFmtId="0" fontId="69" fillId="41"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6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3" fillId="39" borderId="0" applyNumberFormat="0" applyBorder="0" applyAlignment="0" applyProtection="0">
      <alignment vertical="center"/>
    </xf>
    <xf numFmtId="0" fontId="70" fillId="41" borderId="0" applyNumberFormat="0" applyBorder="0" applyAlignment="0" applyProtection="0">
      <alignment vertical="center"/>
    </xf>
    <xf numFmtId="0" fontId="73"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69" fillId="39" borderId="0" applyNumberFormat="0" applyBorder="0" applyAlignment="0" applyProtection="0">
      <alignment vertical="center"/>
    </xf>
    <xf numFmtId="0" fontId="71" fillId="62" borderId="0" applyNumberFormat="0" applyBorder="0" applyAlignment="0" applyProtection="0"/>
    <xf numFmtId="0" fontId="73" fillId="39" borderId="0" applyNumberFormat="0" applyBorder="0" applyAlignment="0" applyProtection="0">
      <alignment vertical="center"/>
    </xf>
    <xf numFmtId="0" fontId="73"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3"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6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3"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3"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 fillId="0" borderId="0"/>
    <xf numFmtId="0" fontId="1" fillId="0" borderId="0"/>
    <xf numFmtId="0" fontId="3" fillId="0" borderId="0"/>
    <xf numFmtId="0" fontId="1" fillId="0" borderId="0"/>
    <xf numFmtId="0" fontId="74" fillId="0" borderId="0"/>
    <xf numFmtId="0" fontId="1" fillId="0" borderId="0">
      <alignment vertical="center"/>
    </xf>
    <xf numFmtId="0" fontId="1" fillId="0" borderId="0"/>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1" fillId="0" borderId="0"/>
    <xf numFmtId="0" fontId="34" fillId="0" borderId="0">
      <alignment vertical="center"/>
    </xf>
    <xf numFmtId="0" fontId="1" fillId="0" borderId="0"/>
    <xf numFmtId="0" fontId="11" fillId="0" borderId="0">
      <alignment vertical="center"/>
    </xf>
    <xf numFmtId="0" fontId="1" fillId="0" borderId="0"/>
    <xf numFmtId="0" fontId="1" fillId="0" borderId="0">
      <alignment vertical="center"/>
    </xf>
    <xf numFmtId="0" fontId="34" fillId="0" borderId="0">
      <alignment vertical="center"/>
    </xf>
    <xf numFmtId="0" fontId="34" fillId="0" borderId="0">
      <alignment vertical="center"/>
    </xf>
    <xf numFmtId="0" fontId="3" fillId="0" borderId="0"/>
    <xf numFmtId="0" fontId="1" fillId="0" borderId="0"/>
    <xf numFmtId="0" fontId="1" fillId="0" borderId="0"/>
    <xf numFmtId="0" fontId="1" fillId="0" borderId="0"/>
    <xf numFmtId="0" fontId="1" fillId="0" borderId="0"/>
    <xf numFmtId="0" fontId="1" fillId="0" borderId="0"/>
    <xf numFmtId="0" fontId="75" fillId="0" borderId="0" applyNumberFormat="0" applyFill="0" applyBorder="0" applyAlignment="0" applyProtection="0">
      <alignment vertical="top"/>
      <protection locked="0"/>
    </xf>
    <xf numFmtId="0" fontId="1" fillId="0" borderId="0" applyNumberFormat="0" applyFill="0" applyBorder="0" applyAlignment="0" applyProtection="0"/>
    <xf numFmtId="9" fontId="76" fillId="0" borderId="0" applyFont="0" applyFill="0" applyBorder="0" applyAlignment="0" applyProtection="0"/>
    <xf numFmtId="0" fontId="47" fillId="40" borderId="0" applyNumberFormat="0" applyBorder="0" applyAlignment="0" applyProtection="0">
      <alignment vertical="center"/>
    </xf>
    <xf numFmtId="0" fontId="77" fillId="37" borderId="0" applyNumberFormat="0" applyBorder="0" applyAlignment="0" applyProtection="0">
      <alignment vertical="center"/>
    </xf>
    <xf numFmtId="0" fontId="78" fillId="37" borderId="0" applyNumberFormat="0" applyBorder="0" applyAlignment="0" applyProtection="0">
      <alignment vertical="center"/>
    </xf>
    <xf numFmtId="0" fontId="77" fillId="37" borderId="0" applyNumberFormat="0" applyBorder="0" applyAlignment="0" applyProtection="0">
      <alignment vertical="center"/>
    </xf>
    <xf numFmtId="0" fontId="77" fillId="69" borderId="0" applyNumberFormat="0" applyBorder="0" applyAlignment="0" applyProtection="0"/>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77" fillId="37"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77" fillId="37" borderId="0" applyNumberFormat="0" applyBorder="0" applyAlignment="0" applyProtection="0">
      <alignment vertical="center"/>
    </xf>
    <xf numFmtId="0" fontId="77" fillId="69" borderId="0" applyNumberFormat="0" applyBorder="0" applyAlignment="0" applyProtection="0"/>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78" fillId="37"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77" fillId="69" borderId="0" applyNumberFormat="0" applyBorder="0" applyAlignment="0" applyProtection="0"/>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77" fillId="40" borderId="0" applyNumberFormat="0" applyBorder="0" applyAlignment="0" applyProtection="0">
      <alignment vertical="center"/>
    </xf>
    <xf numFmtId="0" fontId="7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77" fillId="40" borderId="0" applyNumberFormat="0" applyBorder="0" applyAlignment="0" applyProtection="0">
      <alignment vertical="center"/>
    </xf>
    <xf numFmtId="0" fontId="47" fillId="40" borderId="0" applyProtection="0">
      <alignment vertical="center"/>
    </xf>
    <xf numFmtId="0" fontId="79"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77" fillId="37"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77" fillId="69" borderId="0" applyNumberFormat="0" applyBorder="0" applyAlignment="0" applyProtection="0"/>
    <xf numFmtId="0" fontId="47" fillId="37"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37" borderId="0" applyNumberFormat="0" applyBorder="0" applyAlignment="0" applyProtection="0">
      <alignment vertical="center"/>
    </xf>
    <xf numFmtId="0" fontId="77" fillId="69" borderId="0" applyNumberFormat="0" applyBorder="0" applyAlignment="0" applyProtection="0"/>
    <xf numFmtId="0" fontId="78" fillId="40" borderId="0" applyNumberFormat="0" applyBorder="0" applyAlignment="0" applyProtection="0">
      <alignment vertical="center"/>
    </xf>
    <xf numFmtId="0" fontId="7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77" fillId="40" borderId="0" applyNumberFormat="0" applyBorder="0" applyAlignment="0" applyProtection="0">
      <alignment vertical="center"/>
    </xf>
    <xf numFmtId="0" fontId="77" fillId="37"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7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80" fillId="40" borderId="0" applyNumberFormat="0" applyBorder="0" applyAlignment="0" applyProtection="0">
      <alignment vertical="center"/>
    </xf>
    <xf numFmtId="0" fontId="78" fillId="37" borderId="0" applyNumberFormat="0" applyBorder="0" applyAlignment="0" applyProtection="0">
      <alignment vertical="center"/>
    </xf>
    <xf numFmtId="0" fontId="80"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77" fillId="40" borderId="0" applyNumberFormat="0" applyBorder="0" applyAlignment="0" applyProtection="0">
      <alignment vertical="center"/>
    </xf>
    <xf numFmtId="0" fontId="77" fillId="69" borderId="0" applyNumberFormat="0" applyBorder="0" applyAlignment="0" applyProtection="0"/>
    <xf numFmtId="0" fontId="80" fillId="40" borderId="0" applyNumberFormat="0" applyBorder="0" applyAlignment="0" applyProtection="0">
      <alignment vertical="center"/>
    </xf>
    <xf numFmtId="0" fontId="80"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80"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7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80"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80"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2" fillId="0" borderId="30" applyNumberFormat="0" applyFill="0" applyAlignment="0" applyProtection="0">
      <alignment vertical="center"/>
    </xf>
    <xf numFmtId="182" fontId="64" fillId="0" borderId="0" applyFont="0" applyFill="0" applyBorder="0" applyAlignment="0" applyProtection="0"/>
    <xf numFmtId="0" fontId="41" fillId="42" borderId="17" applyNumberFormat="0" applyAlignment="0" applyProtection="0">
      <alignment vertical="center"/>
    </xf>
    <xf numFmtId="0" fontId="83" fillId="68" borderId="18" applyNumberFormat="0" applyAlignment="0" applyProtection="0">
      <alignment vertical="center"/>
    </xf>
    <xf numFmtId="0" fontId="4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5" fillId="0" borderId="24" applyNumberFormat="0" applyFill="0" applyAlignment="0" applyProtection="0">
      <alignment vertical="center"/>
    </xf>
    <xf numFmtId="183" fontId="74" fillId="0" borderId="0" applyFont="0" applyFill="0" applyBorder="0" applyAlignment="0" applyProtection="0"/>
    <xf numFmtId="184" fontId="74" fillId="0" borderId="0" applyFont="0" applyFill="0" applyBorder="0" applyAlignment="0" applyProtection="0"/>
    <xf numFmtId="185" fontId="74" fillId="0" borderId="0" applyFont="0" applyFill="0" applyBorder="0" applyAlignment="0" applyProtection="0"/>
    <xf numFmtId="186" fontId="74" fillId="0" borderId="0" applyFont="0" applyFill="0" applyBorder="0" applyAlignment="0" applyProtection="0"/>
    <xf numFmtId="0" fontId="44" fillId="0" borderId="0"/>
    <xf numFmtId="41" fontId="44" fillId="0" borderId="0" applyFont="0" applyFill="0" applyBorder="0" applyAlignment="0" applyProtection="0"/>
    <xf numFmtId="43" fontId="44" fillId="0" borderId="0" applyFont="0" applyFill="0" applyBorder="0" applyAlignment="0" applyProtection="0"/>
    <xf numFmtId="0" fontId="74" fillId="0" borderId="0" applyFont="0" applyFill="0" applyBorder="0" applyAlignment="0" applyProtection="0"/>
    <xf numFmtId="0" fontId="7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87" fontId="64"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76" fillId="0" borderId="0"/>
    <xf numFmtId="0" fontId="84" fillId="70" borderId="0" applyNumberFormat="0" applyBorder="0" applyAlignment="0" applyProtection="0"/>
    <xf numFmtId="0" fontId="84" fillId="71" borderId="0" applyNumberFormat="0" applyBorder="0" applyAlignment="0" applyProtection="0"/>
    <xf numFmtId="0" fontId="84" fillId="72" borderId="0" applyNumberFormat="0" applyBorder="0" applyAlignment="0" applyProtection="0"/>
    <xf numFmtId="0" fontId="36" fillId="73" borderId="0" applyNumberFormat="0" applyBorder="0" applyAlignment="0" applyProtection="0">
      <alignment vertical="center"/>
    </xf>
    <xf numFmtId="0" fontId="36" fillId="74" borderId="0" applyNumberFormat="0" applyBorder="0" applyAlignment="0" applyProtection="0">
      <alignment vertical="center"/>
    </xf>
    <xf numFmtId="0" fontId="36" fillId="75" borderId="0" applyNumberFormat="0" applyBorder="0" applyAlignment="0" applyProtection="0">
      <alignment vertical="center"/>
    </xf>
    <xf numFmtId="0" fontId="36" fillId="50" borderId="0" applyNumberFormat="0" applyBorder="0" applyAlignment="0" applyProtection="0">
      <alignment vertical="center"/>
    </xf>
    <xf numFmtId="0" fontId="36" fillId="48" borderId="0" applyNumberFormat="0" applyBorder="0" applyAlignment="0" applyProtection="0">
      <alignment vertical="center"/>
    </xf>
    <xf numFmtId="0" fontId="36" fillId="76" borderId="0" applyNumberFormat="0" applyBorder="0" applyAlignment="0" applyProtection="0">
      <alignment vertical="center"/>
    </xf>
    <xf numFmtId="0" fontId="56" fillId="44" borderId="0" applyNumberFormat="0" applyBorder="0" applyAlignment="0" applyProtection="0">
      <alignment vertical="center"/>
    </xf>
    <xf numFmtId="0" fontId="61" fillId="42" borderId="26" applyNumberFormat="0" applyAlignment="0" applyProtection="0">
      <alignment vertical="center"/>
    </xf>
    <xf numFmtId="0" fontId="54" fillId="35" borderId="17" applyNumberFormat="0" applyAlignment="0" applyProtection="0">
      <alignment vertical="center"/>
    </xf>
    <xf numFmtId="1" fontId="2" fillId="0" borderId="1">
      <alignment vertical="center"/>
      <protection locked="0"/>
    </xf>
    <xf numFmtId="0" fontId="85" fillId="0" borderId="0"/>
    <xf numFmtId="188" fontId="2" fillId="0" borderId="1">
      <alignment vertical="center"/>
      <protection locked="0"/>
    </xf>
    <xf numFmtId="0" fontId="33" fillId="0" borderId="0"/>
    <xf numFmtId="0" fontId="1" fillId="36" borderId="25" applyNumberFormat="0" applyFont="0" applyAlignment="0" applyProtection="0">
      <alignment vertical="center"/>
    </xf>
    <xf numFmtId="38" fontId="86" fillId="0" borderId="0" applyFont="0" applyFill="0" applyBorder="0" applyAlignment="0" applyProtection="0"/>
    <xf numFmtId="40" fontId="86" fillId="0" borderId="0" applyFont="0" applyFill="0" applyBorder="0" applyAlignment="0" applyProtection="0"/>
    <xf numFmtId="0" fontId="86" fillId="0" borderId="0" applyFont="0" applyFill="0" applyBorder="0" applyAlignment="0" applyProtection="0"/>
    <xf numFmtId="0" fontId="86" fillId="0" borderId="0" applyFont="0" applyFill="0" applyBorder="0" applyAlignment="0" applyProtection="0"/>
    <xf numFmtId="0" fontId="87" fillId="0" borderId="0"/>
  </cellStyleXfs>
  <cellXfs count="138">
    <xf numFmtId="0" fontId="0" fillId="0" borderId="0" xfId="0"/>
    <xf numFmtId="0" fontId="1" fillId="0" borderId="0" xfId="478" applyFont="1"/>
    <xf numFmtId="0" fontId="2" fillId="0" borderId="0" xfId="478" applyFont="1"/>
    <xf numFmtId="0" fontId="3" fillId="0" borderId="0" xfId="478"/>
    <xf numFmtId="0" fontId="3" fillId="0" borderId="0" xfId="478" applyAlignment="1">
      <alignment vertical="center"/>
    </xf>
    <xf numFmtId="0" fontId="4" fillId="0" borderId="0" xfId="478" applyFont="1"/>
    <xf numFmtId="0" fontId="4" fillId="0" borderId="0" xfId="478" applyFont="1" applyAlignment="1">
      <alignment vertical="center"/>
    </xf>
    <xf numFmtId="0" fontId="5" fillId="0" borderId="0" xfId="497" applyFont="1" applyAlignment="1">
      <alignment horizontal="center" vertical="center"/>
    </xf>
    <xf numFmtId="0" fontId="6" fillId="0" borderId="0" xfId="497" applyFont="1" applyAlignment="1">
      <alignment horizontal="right" vertical="center"/>
    </xf>
    <xf numFmtId="0" fontId="6" fillId="0" borderId="0" xfId="497" applyFont="1" applyAlignment="1">
      <alignment horizontal="right"/>
    </xf>
    <xf numFmtId="0" fontId="1" fillId="0" borderId="1" xfId="478" applyFont="1" applyBorder="1" applyAlignment="1">
      <alignment horizontal="center" vertical="center"/>
    </xf>
    <xf numFmtId="0" fontId="1" fillId="0" borderId="2" xfId="478" applyFont="1" applyBorder="1" applyAlignment="1">
      <alignment horizontal="center" vertical="center"/>
    </xf>
    <xf numFmtId="0" fontId="1" fillId="0" borderId="3" xfId="478" applyFont="1" applyBorder="1" applyAlignment="1">
      <alignment horizontal="center" vertical="center"/>
    </xf>
    <xf numFmtId="0" fontId="1" fillId="0" borderId="1" xfId="478"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xf>
    <xf numFmtId="189" fontId="2" fillId="0" borderId="1" xfId="478" applyNumberFormat="1" applyFont="1" applyBorder="1" applyAlignment="1">
      <alignment horizontal="center" vertical="center"/>
    </xf>
    <xf numFmtId="190" fontId="9" fillId="0" borderId="1" xfId="0" applyNumberFormat="1" applyFont="1" applyBorder="1" applyAlignment="1">
      <alignment horizontal="center" vertical="center"/>
    </xf>
    <xf numFmtId="0" fontId="2" fillId="0" borderId="1" xfId="478" applyFont="1" applyBorder="1"/>
    <xf numFmtId="0" fontId="8" fillId="0" borderId="1" xfId="0" applyFont="1" applyBorder="1" applyAlignment="1">
      <alignment horizontal="left" vertical="center" wrapText="1"/>
    </xf>
    <xf numFmtId="0" fontId="8" fillId="0" borderId="4" xfId="0" applyFont="1" applyBorder="1" applyAlignment="1">
      <alignment horizontal="left" vertical="center"/>
    </xf>
    <xf numFmtId="190" fontId="9" fillId="0" borderId="4" xfId="0" applyNumberFormat="1" applyFont="1" applyBorder="1" applyAlignment="1">
      <alignment horizontal="center" vertical="center"/>
    </xf>
    <xf numFmtId="0" fontId="3" fillId="0" borderId="1" xfId="478" applyBorder="1"/>
    <xf numFmtId="0" fontId="8" fillId="0" borderId="4" xfId="0" applyFont="1" applyBorder="1" applyAlignment="1">
      <alignment horizontal="center" vertical="center"/>
    </xf>
    <xf numFmtId="189" fontId="2" fillId="0" borderId="4" xfId="478" applyNumberFormat="1" applyFont="1" applyBorder="1" applyAlignment="1">
      <alignment horizontal="center" vertical="center"/>
    </xf>
    <xf numFmtId="0" fontId="5" fillId="0" borderId="0" xfId="497" applyFont="1" applyAlignment="1">
      <alignment vertical="center"/>
    </xf>
    <xf numFmtId="0" fontId="1" fillId="0" borderId="0" xfId="478" applyFont="1" applyAlignment="1">
      <alignment horizontal="center" vertical="center"/>
    </xf>
    <xf numFmtId="0" fontId="10" fillId="0" borderId="0" xfId="0" applyFont="1" applyAlignment="1">
      <alignment horizontal="center" vertical="top"/>
    </xf>
    <xf numFmtId="0" fontId="1" fillId="0" borderId="0" xfId="0" applyFont="1" applyAlignment="1">
      <alignment horizontal="right"/>
    </xf>
    <xf numFmtId="0" fontId="1" fillId="0" borderId="0" xfId="0" applyFont="1"/>
    <xf numFmtId="0" fontId="11" fillId="0" borderId="0" xfId="0" applyFont="1" applyAlignment="1">
      <alignment horizontal="center" vertical="center"/>
    </xf>
    <xf numFmtId="0" fontId="4" fillId="0" borderId="0" xfId="0" applyFont="1"/>
    <xf numFmtId="0" fontId="10" fillId="0" borderId="0" xfId="0" applyFont="1" applyAlignment="1">
      <alignment horizontal="centerContinuous" vertical="top"/>
    </xf>
    <xf numFmtId="0" fontId="1"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Continuous" vertical="center"/>
    </xf>
    <xf numFmtId="0" fontId="1" fillId="0" borderId="0" xfId="0" applyFont="1" applyAlignment="1">
      <alignment horizontal="center" vertical="center"/>
    </xf>
    <xf numFmtId="0" fontId="1" fillId="0" borderId="4" xfId="0" applyFont="1" applyBorder="1" applyAlignment="1">
      <alignment horizontal="center" vertical="center" wrapText="1"/>
    </xf>
    <xf numFmtId="191" fontId="1" fillId="0" borderId="1" xfId="0" applyNumberFormat="1" applyFont="1" applyBorder="1" applyAlignment="1">
      <alignment horizontal="left" vertical="center" wrapText="1"/>
    </xf>
    <xf numFmtId="192" fontId="1" fillId="0" borderId="5" xfId="0" applyNumberFormat="1" applyFont="1" applyBorder="1" applyAlignment="1">
      <alignment horizontal="right" vertical="center" wrapText="1"/>
    </xf>
    <xf numFmtId="192" fontId="1" fillId="0" borderId="1" xfId="0" applyNumberFormat="1" applyFont="1" applyBorder="1" applyAlignment="1">
      <alignment horizontal="right" vertical="center" wrapText="1"/>
    </xf>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indent="2"/>
    </xf>
    <xf numFmtId="191"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xf>
    <xf numFmtId="0" fontId="11" fillId="0" borderId="0" xfId="472" applyFont="1" applyAlignment="1">
      <alignment horizontal="center" vertical="center"/>
    </xf>
    <xf numFmtId="0" fontId="10" fillId="0" borderId="0" xfId="472" applyFont="1" applyAlignment="1">
      <alignment horizontal="center" vertical="top"/>
    </xf>
    <xf numFmtId="0" fontId="1" fillId="0" borderId="0" xfId="472" applyFont="1" applyAlignment="1">
      <alignment horizontal="right"/>
    </xf>
    <xf numFmtId="0" fontId="1" fillId="0" borderId="0" xfId="472" applyFont="1"/>
    <xf numFmtId="0" fontId="3" fillId="0" borderId="0" xfId="472"/>
    <xf numFmtId="0" fontId="4" fillId="0" borderId="0" xfId="472" applyFont="1"/>
    <xf numFmtId="0" fontId="10" fillId="0" borderId="0" xfId="472" applyFont="1" applyAlignment="1">
      <alignment horizontal="centerContinuous" vertical="top"/>
    </xf>
    <xf numFmtId="0" fontId="1" fillId="0" borderId="0" xfId="472" applyFont="1" applyAlignment="1">
      <alignment horizontal="left"/>
    </xf>
    <xf numFmtId="0" fontId="1" fillId="0" borderId="4" xfId="472" applyFont="1" applyBorder="1" applyAlignment="1">
      <alignment horizontal="center" vertical="center" wrapText="1"/>
    </xf>
    <xf numFmtId="0" fontId="1" fillId="0" borderId="1" xfId="472" applyFont="1" applyBorder="1" applyAlignment="1">
      <alignment horizontal="center" vertical="center" wrapText="1"/>
    </xf>
    <xf numFmtId="0" fontId="1" fillId="0" borderId="0" xfId="472" applyFont="1" applyAlignment="1">
      <alignment horizontal="center" vertical="center"/>
    </xf>
    <xf numFmtId="49" fontId="11" fillId="0" borderId="1" xfId="483" applyNumberFormat="1" applyFont="1" applyBorder="1" applyAlignment="1">
      <alignment horizontal="center" vertical="center" wrapText="1"/>
    </xf>
    <xf numFmtId="192" fontId="11" fillId="0" borderId="5" xfId="472" applyNumberFormat="1" applyFont="1" applyBorder="1" applyAlignment="1">
      <alignment horizontal="center" vertical="center" wrapText="1"/>
    </xf>
    <xf numFmtId="192" fontId="11" fillId="0" borderId="1" xfId="472" applyNumberFormat="1" applyFont="1" applyBorder="1" applyAlignment="1">
      <alignment horizontal="left" vertical="center" wrapText="1"/>
    </xf>
    <xf numFmtId="4" fontId="11" fillId="0" borderId="1" xfId="472" applyNumberFormat="1" applyFont="1" applyBorder="1" applyAlignment="1">
      <alignment horizontal="center" vertical="center" wrapText="1"/>
    </xf>
    <xf numFmtId="4" fontId="1" fillId="0" borderId="1" xfId="472" applyNumberFormat="1" applyFont="1" applyBorder="1" applyAlignment="1">
      <alignment horizontal="center" vertical="center" wrapText="1"/>
    </xf>
    <xf numFmtId="0" fontId="12" fillId="2" borderId="1" xfId="483" applyFont="1" applyFill="1" applyBorder="1" applyAlignment="1">
      <alignment horizontal="left" vertical="center" wrapText="1"/>
    </xf>
    <xf numFmtId="0" fontId="11" fillId="2" borderId="1" xfId="483" applyFont="1" applyFill="1" applyBorder="1" applyAlignment="1">
      <alignment horizontal="left" vertical="center" wrapText="1"/>
    </xf>
    <xf numFmtId="190" fontId="11" fillId="0" borderId="1" xfId="472" applyNumberFormat="1" applyFont="1" applyBorder="1" applyAlignment="1">
      <alignment horizontal="center" vertical="center" wrapText="1"/>
    </xf>
    <xf numFmtId="191" fontId="1" fillId="0" borderId="1" xfId="472" applyNumberFormat="1" applyFont="1" applyBorder="1" applyAlignment="1">
      <alignment horizontal="center" vertical="center" wrapText="1"/>
    </xf>
    <xf numFmtId="192" fontId="1" fillId="0" borderId="5" xfId="472" applyNumberFormat="1" applyFont="1" applyBorder="1" applyAlignment="1">
      <alignment horizontal="center" vertical="center" wrapText="1"/>
    </xf>
    <xf numFmtId="192" fontId="1" fillId="0" borderId="1" xfId="472" applyNumberFormat="1" applyFont="1" applyBorder="1" applyAlignment="1">
      <alignment horizontal="center" vertical="center" wrapText="1"/>
    </xf>
    <xf numFmtId="0" fontId="1" fillId="0" borderId="0" xfId="497"/>
    <xf numFmtId="0" fontId="6" fillId="0" borderId="0" xfId="497" applyFont="1"/>
    <xf numFmtId="0" fontId="6" fillId="0" borderId="1" xfId="497" applyFont="1" applyBorder="1" applyAlignment="1">
      <alignment horizontal="center" vertical="center" wrapText="1"/>
    </xf>
    <xf numFmtId="0" fontId="6" fillId="0" borderId="1" xfId="497" applyFont="1" applyBorder="1" applyAlignment="1">
      <alignment horizontal="center" vertical="center"/>
    </xf>
    <xf numFmtId="0" fontId="6" fillId="0" borderId="0" xfId="497" applyFont="1" applyAlignment="1">
      <alignment horizontal="center" vertical="center" wrapText="1"/>
    </xf>
    <xf numFmtId="190" fontId="6" fillId="0" borderId="1" xfId="497" applyNumberFormat="1" applyFont="1" applyBorder="1" applyAlignment="1">
      <alignment horizontal="center" vertical="center"/>
    </xf>
    <xf numFmtId="0" fontId="6" fillId="0" borderId="0" xfId="497" applyFont="1" applyAlignment="1">
      <alignment vertical="center"/>
    </xf>
    <xf numFmtId="190" fontId="1" fillId="0" borderId="1" xfId="0" applyNumberFormat="1" applyFont="1" applyBorder="1" applyAlignment="1">
      <alignment horizontal="right" vertical="center" wrapText="1"/>
    </xf>
    <xf numFmtId="191" fontId="1" fillId="0" borderId="6" xfId="0" applyNumberFormat="1" applyFont="1" applyBorder="1" applyAlignment="1">
      <alignment vertical="center" wrapText="1"/>
    </xf>
    <xf numFmtId="191" fontId="1" fillId="0" borderId="6" xfId="0" applyNumberFormat="1" applyFont="1" applyBorder="1" applyAlignment="1">
      <alignment horizontal="left" vertical="center" wrapText="1"/>
    </xf>
    <xf numFmtId="0" fontId="1"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191" fontId="11" fillId="0" borderId="1" xfId="0" applyNumberFormat="1" applyFont="1" applyBorder="1" applyAlignment="1">
      <alignment horizontal="left" vertical="center" wrapText="1"/>
    </xf>
    <xf numFmtId="193" fontId="11" fillId="0" borderId="1" xfId="0" applyNumberFormat="1" applyFont="1" applyBorder="1" applyAlignment="1">
      <alignment horizontal="righ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indent="1"/>
    </xf>
    <xf numFmtId="49" fontId="11" fillId="0" borderId="1" xfId="0" applyNumberFormat="1" applyFont="1" applyBorder="1" applyAlignment="1">
      <alignment horizontal="right" vertical="center" wrapText="1"/>
    </xf>
    <xf numFmtId="0" fontId="11" fillId="0" borderId="1" xfId="0" applyFont="1" applyBorder="1" applyAlignment="1">
      <alignment horizontal="left" vertical="center" wrapText="1" indent="2"/>
    </xf>
    <xf numFmtId="190" fontId="11" fillId="0" borderId="1" xfId="0" applyNumberFormat="1" applyFont="1" applyBorder="1" applyAlignment="1">
      <alignment horizontal="right" vertical="center" wrapText="1"/>
    </xf>
    <xf numFmtId="191" fontId="11" fillId="0" borderId="1" xfId="0" applyNumberFormat="1" applyFont="1" applyBorder="1" applyAlignment="1">
      <alignment horizontal="center" vertical="center" wrapText="1"/>
    </xf>
    <xf numFmtId="0" fontId="1" fillId="0" borderId="1" xfId="0" applyFont="1" applyBorder="1" applyAlignment="1">
      <alignment horizontal="left" vertical="center"/>
    </xf>
    <xf numFmtId="0" fontId="11" fillId="0" borderId="1" xfId="0" applyFont="1" applyBorder="1" applyAlignment="1">
      <alignment horizontal="center" vertical="center"/>
    </xf>
    <xf numFmtId="0" fontId="10" fillId="0" borderId="0" xfId="0" applyFont="1" applyAlignment="1">
      <alignment vertical="top"/>
    </xf>
    <xf numFmtId="0" fontId="1" fillId="0" borderId="0" xfId="0" applyFont="1" applyAlignment="1">
      <alignment vertical="center"/>
    </xf>
    <xf numFmtId="194" fontId="1" fillId="0" borderId="1" xfId="0" applyNumberFormat="1" applyFont="1" applyBorder="1" applyAlignment="1">
      <alignment horizontal="center" vertical="center" wrapText="1"/>
    </xf>
    <xf numFmtId="193" fontId="1" fillId="0" borderId="1" xfId="0" applyNumberFormat="1" applyFont="1" applyBorder="1" applyAlignment="1">
      <alignment horizontal="right" vertical="center" wrapText="1"/>
    </xf>
    <xf numFmtId="192" fontId="1" fillId="0" borderId="1" xfId="0" applyNumberFormat="1" applyFont="1" applyBorder="1" applyAlignment="1">
      <alignment horizontal="left" vertical="center" wrapText="1"/>
    </xf>
    <xf numFmtId="4" fontId="1" fillId="0" borderId="1" xfId="0" applyNumberFormat="1" applyFont="1" applyBorder="1" applyAlignment="1">
      <alignment horizontal="right" vertical="center" wrapText="1"/>
    </xf>
    <xf numFmtId="192" fontId="1" fillId="0" borderId="1" xfId="0" applyNumberFormat="1" applyFont="1" applyBorder="1" applyAlignment="1">
      <alignment wrapText="1"/>
    </xf>
    <xf numFmtId="0" fontId="11" fillId="0" borderId="1" xfId="0" applyFont="1" applyBorder="1" applyAlignment="1">
      <alignment vertical="center"/>
    </xf>
    <xf numFmtId="192" fontId="1" fillId="0" borderId="4" xfId="0" applyNumberFormat="1" applyFont="1" applyBorder="1" applyAlignment="1">
      <alignment horizontal="right" vertical="center" wrapText="1"/>
    </xf>
    <xf numFmtId="192" fontId="1" fillId="0" borderId="6" xfId="0" applyNumberFormat="1" applyFont="1" applyBorder="1" applyAlignment="1">
      <alignment horizontal="left" vertical="center" wrapText="1"/>
    </xf>
    <xf numFmtId="192" fontId="1" fillId="0" borderId="7" xfId="0" applyNumberFormat="1" applyFont="1" applyBorder="1" applyAlignment="1">
      <alignment horizontal="right" vertical="center" wrapText="1"/>
    </xf>
    <xf numFmtId="0" fontId="1" fillId="0" borderId="1" xfId="0" applyFont="1" applyBorder="1" applyAlignment="1">
      <alignment horizontal="left" vertical="center" wrapText="1" indent="3"/>
    </xf>
    <xf numFmtId="192" fontId="1" fillId="0" borderId="0" xfId="0" applyNumberFormat="1" applyFont="1" applyAlignment="1">
      <alignment horizontal="right" vertical="center" wrapText="1"/>
    </xf>
    <xf numFmtId="0" fontId="1" fillId="0" borderId="0" xfId="0" applyFont="1" applyAlignment="1">
      <alignment horizontal="centerContinuous" vertical="center"/>
    </xf>
    <xf numFmtId="195" fontId="1" fillId="0" borderId="0" xfId="0" applyNumberFormat="1" applyFont="1" applyAlignment="1">
      <alignment horizontal="right" vertical="center" wrapText="1"/>
    </xf>
    <xf numFmtId="0" fontId="11" fillId="0" borderId="0" xfId="0" applyFont="1" applyAlignment="1">
      <alignment vertical="center"/>
    </xf>
    <xf numFmtId="192" fontId="11" fillId="0" borderId="0" xfId="0" applyNumberFormat="1" applyFont="1" applyAlignment="1">
      <alignment vertical="center"/>
    </xf>
    <xf numFmtId="0" fontId="11" fillId="0" borderId="0" xfId="0" applyFont="1"/>
    <xf numFmtId="0" fontId="11" fillId="0" borderId="0" xfId="0" applyFont="1" applyAlignment="1">
      <alignment horizontal="right" vertical="top"/>
    </xf>
    <xf numFmtId="0" fontId="11" fillId="0" borderId="0" xfId="0" applyFont="1" applyAlignment="1">
      <alignment horizontal="left" vertical="center"/>
    </xf>
    <xf numFmtId="196" fontId="11" fillId="0" borderId="0" xfId="0" applyNumberFormat="1" applyFont="1" applyAlignment="1">
      <alignment horizontal="center" vertical="center"/>
    </xf>
    <xf numFmtId="196" fontId="10" fillId="0" borderId="0" xfId="0" applyNumberFormat="1" applyFont="1" applyAlignment="1">
      <alignment horizontal="centerContinuous" vertical="top"/>
    </xf>
    <xf numFmtId="49" fontId="1" fillId="0" borderId="1" xfId="0" applyNumberFormat="1" applyFont="1" applyBorder="1" applyAlignment="1">
      <alignment horizontal="left" vertical="center" wrapText="1"/>
    </xf>
    <xf numFmtId="49" fontId="10" fillId="0" borderId="0" xfId="0" applyNumberFormat="1" applyFont="1" applyAlignment="1">
      <alignment horizontal="center" vertical="top"/>
    </xf>
    <xf numFmtId="0" fontId="0" fillId="0" borderId="0" xfId="0" applyAlignment="1">
      <alignment horizontal="center" vertical="center" wrapText="1"/>
    </xf>
    <xf numFmtId="196" fontId="11" fillId="0" borderId="0" xfId="0" applyNumberFormat="1" applyFont="1" applyAlignment="1">
      <alignment vertical="center"/>
    </xf>
    <xf numFmtId="194" fontId="11" fillId="0" borderId="0" xfId="0" applyNumberFormat="1" applyFont="1" applyAlignment="1">
      <alignment horizontal="right" vertical="top"/>
    </xf>
    <xf numFmtId="197" fontId="10" fillId="0" borderId="0" xfId="0" applyNumberFormat="1" applyFont="1" applyAlignment="1">
      <alignment horizontal="center" vertical="top"/>
    </xf>
    <xf numFmtId="194" fontId="1" fillId="0" borderId="0" xfId="0" applyNumberFormat="1" applyFont="1" applyAlignment="1">
      <alignment horizontal="left"/>
    </xf>
    <xf numFmtId="194" fontId="1" fillId="0" borderId="0" xfId="0" applyNumberFormat="1" applyFont="1" applyAlignment="1">
      <alignment horizontal="right"/>
    </xf>
    <xf numFmtId="194" fontId="0" fillId="0" borderId="1" xfId="0" applyNumberFormat="1" applyBorder="1" applyAlignment="1">
      <alignment horizontal="center" vertical="center" wrapText="1"/>
    </xf>
    <xf numFmtId="194" fontId="0" fillId="0" borderId="4" xfId="0" applyNumberFormat="1" applyBorder="1" applyAlignment="1">
      <alignment horizontal="center" vertical="center" wrapText="1"/>
    </xf>
    <xf numFmtId="0" fontId="0" fillId="0" borderId="1" xfId="0" applyBorder="1" applyAlignment="1">
      <alignment horizontal="center" vertical="center"/>
    </xf>
    <xf numFmtId="194" fontId="0" fillId="0" borderId="8" xfId="0" applyNumberFormat="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192" fontId="1" fillId="0" borderId="1" xfId="0" applyNumberFormat="1" applyFont="1" applyBorder="1" applyAlignment="1">
      <alignment horizontal="center" vertical="center" wrapText="1"/>
    </xf>
    <xf numFmtId="192" fontId="0" fillId="0" borderId="6" xfId="0" applyNumberFormat="1" applyBorder="1" applyAlignment="1">
      <alignment horizontal="center" vertical="center" wrapText="1"/>
    </xf>
    <xf numFmtId="192" fontId="0" fillId="0" borderId="5" xfId="0" applyNumberFormat="1" applyBorder="1" applyAlignment="1">
      <alignment horizontal="center" vertical="center" wrapText="1"/>
    </xf>
    <xf numFmtId="192" fontId="11" fillId="0" borderId="1" xfId="0" applyNumberFormat="1" applyFont="1" applyBorder="1" applyAlignment="1">
      <alignment horizontal="right" vertical="center" wrapText="1"/>
    </xf>
    <xf numFmtId="196" fontId="11" fillId="0" borderId="1" xfId="0" applyNumberFormat="1" applyFont="1" applyBorder="1" applyAlignment="1">
      <alignment vertical="center"/>
    </xf>
    <xf numFmtId="194" fontId="0" fillId="0" borderId="4" xfId="0" applyNumberFormat="1" applyBorder="1" applyAlignment="1">
      <alignment vertical="center" wrapText="1"/>
    </xf>
    <xf numFmtId="196" fontId="0" fillId="0" borderId="4" xfId="0" applyNumberFormat="1" applyBorder="1" applyAlignment="1">
      <alignment vertical="center" wrapText="1"/>
    </xf>
    <xf numFmtId="189" fontId="0" fillId="0" borderId="0" xfId="0" applyNumberFormat="1"/>
    <xf numFmtId="189" fontId="4" fillId="0" borderId="0" xfId="0" applyNumberFormat="1" applyFont="1"/>
    <xf numFmtId="0" fontId="1" fillId="0" borderId="6" xfId="0" applyFont="1" applyBorder="1" applyAlignment="1">
      <alignment vertical="center"/>
    </xf>
    <xf numFmtId="0" fontId="1" fillId="0" borderId="6" xfId="0" applyFont="1" applyBorder="1" applyAlignment="1">
      <alignment horizontal="left" vertical="center"/>
    </xf>
    <xf numFmtId="193" fontId="1" fillId="0" borderId="1" xfId="0" applyNumberFormat="1" applyFont="1" applyBorder="1" applyAlignment="1">
      <alignment wrapText="1"/>
    </xf>
  </cellXfs>
  <cellStyles count="83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齲_x0001_C铣_x0014__x0007__x0001__x0001_" xfId="49"/>
    <cellStyle name="_ET_STYLE_NoName_00_" xfId="50"/>
    <cellStyle name="20% - Accent1" xfId="51"/>
    <cellStyle name="20% - Accent2" xfId="52"/>
    <cellStyle name="20% - Accent3" xfId="53"/>
    <cellStyle name="20% - Accent4" xfId="54"/>
    <cellStyle name="20% - Accent5" xfId="55"/>
    <cellStyle name="20% - Accent6" xfId="56"/>
    <cellStyle name="20% - 强调文字颜色 1 2" xfId="57"/>
    <cellStyle name="20% - 强调文字颜色 2 2" xfId="58"/>
    <cellStyle name="20% - 强调文字颜色 3 2" xfId="59"/>
    <cellStyle name="20% - 强调文字颜色 4 2" xfId="60"/>
    <cellStyle name="20% - 强调文字颜色 5 2" xfId="61"/>
    <cellStyle name="20% - 强调文字颜色 6 2" xfId="62"/>
    <cellStyle name="40% - Accent1" xfId="63"/>
    <cellStyle name="40% - Accent2" xfId="64"/>
    <cellStyle name="40% - Accent3" xfId="65"/>
    <cellStyle name="40% - Accent4" xfId="66"/>
    <cellStyle name="40% - Accent5" xfId="67"/>
    <cellStyle name="40% - Accent6" xfId="68"/>
    <cellStyle name="40% - 强调文字颜色 1 2" xfId="69"/>
    <cellStyle name="40% - 强调文字颜色 2 2" xfId="70"/>
    <cellStyle name="40% - 强调文字颜色 3 2" xfId="71"/>
    <cellStyle name="40% - 强调文字颜色 4 2" xfId="72"/>
    <cellStyle name="40% - 强调文字颜色 5 2" xfId="73"/>
    <cellStyle name="40% - 强调文字颜色 6 2" xfId="74"/>
    <cellStyle name="60% - Accent1" xfId="75"/>
    <cellStyle name="60% - Accent2" xfId="76"/>
    <cellStyle name="60% - Accent3" xfId="77"/>
    <cellStyle name="60% - Accent4" xfId="78"/>
    <cellStyle name="60% - Accent5" xfId="79"/>
    <cellStyle name="60% - Accent6" xfId="80"/>
    <cellStyle name="60% - 强调文字颜色 1 2" xfId="81"/>
    <cellStyle name="60% - 强调文字颜色 2 2" xfId="82"/>
    <cellStyle name="60% - 强调文字颜色 3 2" xfId="83"/>
    <cellStyle name="60% - 强调文字颜色 4 2" xfId="84"/>
    <cellStyle name="60% - 强调文字颜色 5 2" xfId="85"/>
    <cellStyle name="60% - 强调文字颜色 6 2" xfId="86"/>
    <cellStyle name="Accent1" xfId="87"/>
    <cellStyle name="Accent1 - 20%" xfId="88"/>
    <cellStyle name="Accent1 - 40%" xfId="89"/>
    <cellStyle name="Accent1 - 60%" xfId="90"/>
    <cellStyle name="Accent1_2006年33甘肃" xfId="91"/>
    <cellStyle name="Accent2" xfId="92"/>
    <cellStyle name="Accent2 - 20%" xfId="93"/>
    <cellStyle name="Accent2 - 40%" xfId="94"/>
    <cellStyle name="Accent2 - 60%" xfId="95"/>
    <cellStyle name="Accent2_2006年33甘肃" xfId="96"/>
    <cellStyle name="Accent3" xfId="97"/>
    <cellStyle name="Accent3 - 20%" xfId="98"/>
    <cellStyle name="Accent3 - 40%" xfId="99"/>
    <cellStyle name="Accent3 - 60%" xfId="100"/>
    <cellStyle name="Accent3_2006年33甘肃" xfId="101"/>
    <cellStyle name="Accent4" xfId="102"/>
    <cellStyle name="Accent4 - 20%" xfId="103"/>
    <cellStyle name="Accent4 - 40%" xfId="104"/>
    <cellStyle name="Accent4 - 60%" xfId="105"/>
    <cellStyle name="Accent5" xfId="106"/>
    <cellStyle name="Accent5 - 20%" xfId="107"/>
    <cellStyle name="Accent5 - 40%" xfId="108"/>
    <cellStyle name="Accent5 - 60%" xfId="109"/>
    <cellStyle name="Accent6" xfId="110"/>
    <cellStyle name="Accent6 - 20%" xfId="111"/>
    <cellStyle name="Accent6 - 40%" xfId="112"/>
    <cellStyle name="Accent6 - 60%" xfId="113"/>
    <cellStyle name="Accent6_2006年33甘肃" xfId="114"/>
    <cellStyle name="Bad" xfId="115"/>
    <cellStyle name="Calc Currency (0)" xfId="116"/>
    <cellStyle name="Calculation" xfId="117"/>
    <cellStyle name="Check Cell" xfId="118"/>
    <cellStyle name="ColLevel_0" xfId="119"/>
    <cellStyle name="Comma [0]" xfId="120"/>
    <cellStyle name="comma zerodec" xfId="121"/>
    <cellStyle name="Comma_1995" xfId="122"/>
    <cellStyle name="Currency [0]" xfId="123"/>
    <cellStyle name="Currency_1995" xfId="124"/>
    <cellStyle name="Currency1" xfId="125"/>
    <cellStyle name="Date" xfId="126"/>
    <cellStyle name="Dollar (zero dec)" xfId="127"/>
    <cellStyle name="Explanatory Text" xfId="128"/>
    <cellStyle name="Fixed" xfId="129"/>
    <cellStyle name="Good" xfId="130"/>
    <cellStyle name="Grey" xfId="131"/>
    <cellStyle name="Header1" xfId="132"/>
    <cellStyle name="Header2" xfId="133"/>
    <cellStyle name="Heading 1" xfId="134"/>
    <cellStyle name="Heading 2" xfId="135"/>
    <cellStyle name="Heading 3" xfId="136"/>
    <cellStyle name="Heading 4" xfId="137"/>
    <cellStyle name="HEADING1" xfId="138"/>
    <cellStyle name="HEADING2" xfId="139"/>
    <cellStyle name="Input" xfId="140"/>
    <cellStyle name="Input [yellow]" xfId="141"/>
    <cellStyle name="Input_20121229 提供执行转移支付" xfId="142"/>
    <cellStyle name="Linked Cell" xfId="143"/>
    <cellStyle name="Neutral" xfId="144"/>
    <cellStyle name="no dec" xfId="145"/>
    <cellStyle name="Norma,_laroux_4_营业在建 (2)_E21" xfId="146"/>
    <cellStyle name="Normal - Style1" xfId="147"/>
    <cellStyle name="Normal_#10-Headcount" xfId="148"/>
    <cellStyle name="Note" xfId="149"/>
    <cellStyle name="Output" xfId="150"/>
    <cellStyle name="Percent [2]" xfId="151"/>
    <cellStyle name="Percent_laroux" xfId="152"/>
    <cellStyle name="RowLevel_0" xfId="153"/>
    <cellStyle name="Title" xfId="154"/>
    <cellStyle name="Total" xfId="155"/>
    <cellStyle name="Warning Text" xfId="156"/>
    <cellStyle name="百分比 2" xfId="157"/>
    <cellStyle name="百分比 3" xfId="158"/>
    <cellStyle name="百分比 4" xfId="159"/>
    <cellStyle name="百分比 5" xfId="160"/>
    <cellStyle name="标题 1 2" xfId="161"/>
    <cellStyle name="标题 2 2" xfId="162"/>
    <cellStyle name="标题 3 2" xfId="163"/>
    <cellStyle name="标题 4 2" xfId="164"/>
    <cellStyle name="标题 5" xfId="165"/>
    <cellStyle name="表标题" xfId="166"/>
    <cellStyle name="差 2" xfId="167"/>
    <cellStyle name="差_00省级(打印)" xfId="168"/>
    <cellStyle name="差_03昭通" xfId="169"/>
    <cellStyle name="差_0502通海县" xfId="170"/>
    <cellStyle name="差_05潍坊" xfId="171"/>
    <cellStyle name="差_0605石屏县" xfId="172"/>
    <cellStyle name="差_0605石屏县_财力性转移支付2010年预算参考数" xfId="173"/>
    <cellStyle name="差_07临沂" xfId="174"/>
    <cellStyle name="差_09黑龙江" xfId="175"/>
    <cellStyle name="差_09黑龙江_财力性转移支付2010年预算参考数" xfId="176"/>
    <cellStyle name="差_1" xfId="177"/>
    <cellStyle name="差_1_财力性转移支付2010年预算参考数" xfId="178"/>
    <cellStyle name="差_1110洱源县" xfId="179"/>
    <cellStyle name="差_1110洱源县_财力性转移支付2010年预算参考数" xfId="180"/>
    <cellStyle name="差_11大理" xfId="181"/>
    <cellStyle name="差_11大理_财力性转移支付2010年预算参考数" xfId="182"/>
    <cellStyle name="差_12滨州" xfId="183"/>
    <cellStyle name="差_12滨州_财力性转移支付2010年预算参考数" xfId="184"/>
    <cellStyle name="差_14安徽" xfId="185"/>
    <cellStyle name="差_14安徽_财力性转移支付2010年预算参考数" xfId="186"/>
    <cellStyle name="差_2" xfId="187"/>
    <cellStyle name="差_2_财力性转移支付2010年预算参考数" xfId="188"/>
    <cellStyle name="差_2006年22湖南" xfId="189"/>
    <cellStyle name="差_2006年22湖南_财力性转移支付2010年预算参考数" xfId="190"/>
    <cellStyle name="差_2006年27重庆" xfId="191"/>
    <cellStyle name="差_2006年27重庆_财力性转移支付2010年预算参考数" xfId="192"/>
    <cellStyle name="差_2006年28四川" xfId="193"/>
    <cellStyle name="差_2006年28四川_财力性转移支付2010年预算参考数" xfId="194"/>
    <cellStyle name="差_2006年30云南" xfId="195"/>
    <cellStyle name="差_2006年33甘肃" xfId="196"/>
    <cellStyle name="差_2006年34青海" xfId="197"/>
    <cellStyle name="差_2006年34青海_财力性转移支付2010年预算参考数" xfId="198"/>
    <cellStyle name="差_2006年全省财力计算表（中央、决算）" xfId="199"/>
    <cellStyle name="差_2006年水利统计指标统计表" xfId="200"/>
    <cellStyle name="差_2006年水利统计指标统计表_财力性转移支付2010年预算参考数" xfId="201"/>
    <cellStyle name="差_2007年收支情况及2008年收支预计表(汇总表)" xfId="202"/>
    <cellStyle name="差_2007年收支情况及2008年收支预计表(汇总表)_财力性转移支付2010年预算参考数" xfId="203"/>
    <cellStyle name="差_2007年一般预算支出剔除" xfId="204"/>
    <cellStyle name="差_2007年一般预算支出剔除_财力性转移支付2010年预算参考数" xfId="205"/>
    <cellStyle name="差_2007一般预算支出口径剔除表" xfId="206"/>
    <cellStyle name="差_2007一般预算支出口径剔除表_财力性转移支付2010年预算参考数" xfId="207"/>
    <cellStyle name="差_2008计算资料（8月5）" xfId="208"/>
    <cellStyle name="差_2008年全省汇总收支计算表" xfId="209"/>
    <cellStyle name="差_2008年全省汇总收支计算表_财力性转移支付2010年预算参考数" xfId="210"/>
    <cellStyle name="差_2008年一般预算支出预计" xfId="211"/>
    <cellStyle name="差_2008年预计支出与2007年对比" xfId="212"/>
    <cellStyle name="差_2008年支出调整" xfId="213"/>
    <cellStyle name="差_2008年支出调整_财力性转移支付2010年预算参考数" xfId="214"/>
    <cellStyle name="差_2008年支出核定" xfId="215"/>
    <cellStyle name="差_2015年社会保险基金预算草案表样（报人大）" xfId="216"/>
    <cellStyle name="差_2016年科目0114" xfId="217"/>
    <cellStyle name="差_2016人代会附表（2015-9-11）（姚局）-财经委" xfId="218"/>
    <cellStyle name="差_20河南" xfId="219"/>
    <cellStyle name="差_20河南_财力性转移支付2010年预算参考数" xfId="220"/>
    <cellStyle name="差_22湖南" xfId="221"/>
    <cellStyle name="差_22湖南_财力性转移支付2010年预算参考数" xfId="222"/>
    <cellStyle name="差_27重庆" xfId="223"/>
    <cellStyle name="差_27重庆_财力性转移支付2010年预算参考数" xfId="224"/>
    <cellStyle name="差_28四川" xfId="225"/>
    <cellStyle name="差_28四川_财力性转移支付2010年预算参考数" xfId="226"/>
    <cellStyle name="差_30云南" xfId="227"/>
    <cellStyle name="差_30云南_1" xfId="228"/>
    <cellStyle name="差_30云南_1_财力性转移支付2010年预算参考数" xfId="229"/>
    <cellStyle name="差_33甘肃" xfId="230"/>
    <cellStyle name="差_34青海" xfId="231"/>
    <cellStyle name="差_34青海_1" xfId="232"/>
    <cellStyle name="差_34青海_1_财力性转移支付2010年预算参考数" xfId="233"/>
    <cellStyle name="差_34青海_财力性转移支付2010年预算参考数" xfId="234"/>
    <cellStyle name="差_530623_2006年县级财政报表附表" xfId="235"/>
    <cellStyle name="差_530629_2006年县级财政报表附表" xfId="236"/>
    <cellStyle name="差_5334_2006年迪庆县级财政报表附表" xfId="237"/>
    <cellStyle name="差_Book1" xfId="238"/>
    <cellStyle name="差_Book1_财力性转移支付2010年预算参考数" xfId="239"/>
    <cellStyle name="差_Book2" xfId="240"/>
    <cellStyle name="差_Book2_财力性转移支付2010年预算参考数" xfId="241"/>
    <cellStyle name="差_gdp" xfId="242"/>
    <cellStyle name="差_M01-2(州市补助收入)" xfId="243"/>
    <cellStyle name="差_安徽 缺口县区测算(地方填报)1" xfId="244"/>
    <cellStyle name="差_安徽 缺口县区测算(地方填报)1_财力性转移支付2010年预算参考数" xfId="245"/>
    <cellStyle name="差_报表" xfId="246"/>
    <cellStyle name="差_不含人员经费系数" xfId="247"/>
    <cellStyle name="差_不含人员经费系数_财力性转移支付2010年预算参考数" xfId="248"/>
    <cellStyle name="差_财政供养人员" xfId="249"/>
    <cellStyle name="差_财政供养人员_财力性转移支付2010年预算参考数" xfId="250"/>
    <cellStyle name="差_测算结果" xfId="251"/>
    <cellStyle name="差_测算结果_财力性转移支付2010年预算参考数" xfId="252"/>
    <cellStyle name="差_测算结果汇总" xfId="253"/>
    <cellStyle name="差_测算结果汇总_财力性转移支付2010年预算参考数" xfId="254"/>
    <cellStyle name="差_成本差异系数" xfId="255"/>
    <cellStyle name="差_成本差异系数（含人口规模）" xfId="256"/>
    <cellStyle name="差_成本差异系数（含人口规模）_财力性转移支付2010年预算参考数" xfId="257"/>
    <cellStyle name="差_成本差异系数_财力性转移支付2010年预算参考数" xfId="258"/>
    <cellStyle name="差_城建部门" xfId="259"/>
    <cellStyle name="差_第五部分(才淼、饶永宏）" xfId="260"/>
    <cellStyle name="差_第一部分：综合全" xfId="261"/>
    <cellStyle name="差_分析缺口率" xfId="262"/>
    <cellStyle name="差_分析缺口率_财力性转移支付2010年预算参考数" xfId="263"/>
    <cellStyle name="差_分县成本差异系数" xfId="264"/>
    <cellStyle name="差_分县成本差异系数_不含人员经费系数" xfId="265"/>
    <cellStyle name="差_分县成本差异系数_不含人员经费系数_财力性转移支付2010年预算参考数" xfId="266"/>
    <cellStyle name="差_分县成本差异系数_财力性转移支付2010年预算参考数" xfId="267"/>
    <cellStyle name="差_分县成本差异系数_民生政策最低支出需求" xfId="268"/>
    <cellStyle name="差_分县成本差异系数_民生政策最低支出需求_财力性转移支付2010年预算参考数" xfId="269"/>
    <cellStyle name="差_附表" xfId="270"/>
    <cellStyle name="差_附表_财力性转移支付2010年预算参考数" xfId="271"/>
    <cellStyle name="差_河南 缺口县区测算(地方填报)" xfId="272"/>
    <cellStyle name="差_河南 缺口县区测算(地方填报)_财力性转移支付2010年预算参考数" xfId="273"/>
    <cellStyle name="差_河南 缺口县区测算(地方填报白)" xfId="274"/>
    <cellStyle name="差_河南 缺口县区测算(地方填报白)_财力性转移支付2010年预算参考数" xfId="275"/>
    <cellStyle name="差_核定人数对比" xfId="276"/>
    <cellStyle name="差_核定人数对比_财力性转移支付2010年预算参考数" xfId="277"/>
    <cellStyle name="差_核定人数下发表" xfId="278"/>
    <cellStyle name="差_核定人数下发表_财力性转移支付2010年预算参考数" xfId="279"/>
    <cellStyle name="差_汇总" xfId="280"/>
    <cellStyle name="差_汇总_财力性转移支付2010年预算参考数" xfId="281"/>
    <cellStyle name="差_汇总表" xfId="282"/>
    <cellStyle name="差_汇总表_财力性转移支付2010年预算参考数" xfId="283"/>
    <cellStyle name="差_汇总表4" xfId="284"/>
    <cellStyle name="差_汇总表4_财力性转移支付2010年预算参考数" xfId="285"/>
    <cellStyle name="差_汇总表提前告知区县" xfId="286"/>
    <cellStyle name="差_汇总-县级财政报表附表" xfId="287"/>
    <cellStyle name="差_检验表" xfId="288"/>
    <cellStyle name="差_检验表（调整后）" xfId="289"/>
    <cellStyle name="差_教育(按照总人口测算）—20080416" xfId="290"/>
    <cellStyle name="差_教育(按照总人口测算）—20080416_不含人员经费系数" xfId="291"/>
    <cellStyle name="差_教育(按照总人口测算）—20080416_不含人员经费系数_财力性转移支付2010年预算参考数" xfId="292"/>
    <cellStyle name="差_教育(按照总人口测算）—20080416_财力性转移支付2010年预算参考数" xfId="293"/>
    <cellStyle name="差_教育(按照总人口测算）—20080416_民生政策最低支出需求" xfId="294"/>
    <cellStyle name="差_教育(按照总人口测算）—20080416_民生政策最低支出需求_财力性转移支付2010年预算参考数" xfId="295"/>
    <cellStyle name="差_教育(按照总人口测算）—20080416_县市旗测算-新科目（含人口规模效应）" xfId="296"/>
    <cellStyle name="差_教育(按照总人口测算）—20080416_县市旗测算-新科目（含人口规模效应）_财力性转移支付2010年预算参考数" xfId="297"/>
    <cellStyle name="差_丽江汇总" xfId="298"/>
    <cellStyle name="差_民生政策最低支出需求" xfId="299"/>
    <cellStyle name="差_民生政策最低支出需求_财力性转移支付2010年预算参考数" xfId="300"/>
    <cellStyle name="差_农林水和城市维护标准支出20080505－县区合计" xfId="301"/>
    <cellStyle name="差_农林水和城市维护标准支出20080505－县区合计_不含人员经费系数" xfId="302"/>
    <cellStyle name="差_农林水和城市维护标准支出20080505－县区合计_不含人员经费系数_财力性转移支付2010年预算参考数" xfId="303"/>
    <cellStyle name="差_农林水和城市维护标准支出20080505－县区合计_财力性转移支付2010年预算参考数" xfId="304"/>
    <cellStyle name="差_农林水和城市维护标准支出20080505－县区合计_民生政策最低支出需求" xfId="305"/>
    <cellStyle name="差_农林水和城市维护标准支出20080505－县区合计_民生政策最低支出需求_财力性转移支付2010年预算参考数" xfId="306"/>
    <cellStyle name="差_农林水和城市维护标准支出20080505－县区合计_县市旗测算-新科目（含人口规模效应）" xfId="307"/>
    <cellStyle name="差_农林水和城市维护标准支出20080505－县区合计_县市旗测算-新科目（含人口规模效应）_财力性转移支付2010年预算参考数" xfId="308"/>
    <cellStyle name="差_平邑" xfId="309"/>
    <cellStyle name="差_平邑_财力性转移支付2010年预算参考数" xfId="310"/>
    <cellStyle name="差_其他部门(按照总人口测算）—20080416" xfId="311"/>
    <cellStyle name="差_其他部门(按照总人口测算）—20080416_不含人员经费系数" xfId="312"/>
    <cellStyle name="差_其他部门(按照总人口测算）—20080416_不含人员经费系数_财力性转移支付2010年预算参考数" xfId="313"/>
    <cellStyle name="差_其他部门(按照总人口测算）—20080416_财力性转移支付2010年预算参考数" xfId="314"/>
    <cellStyle name="差_其他部门(按照总人口测算）—20080416_民生政策最低支出需求" xfId="315"/>
    <cellStyle name="差_其他部门(按照总人口测算）—20080416_民生政策最低支出需求_财力性转移支付2010年预算参考数" xfId="316"/>
    <cellStyle name="差_其他部门(按照总人口测算）—20080416_县市旗测算-新科目（含人口规模效应）" xfId="317"/>
    <cellStyle name="差_其他部门(按照总人口测算）—20080416_县市旗测算-新科目（含人口规模效应）_财力性转移支付2010年预算参考数" xfId="318"/>
    <cellStyle name="差_青海 缺口县区测算(地方填报)" xfId="319"/>
    <cellStyle name="差_青海 缺口县区测算(地方填报)_财力性转移支付2010年预算参考数" xfId="320"/>
    <cellStyle name="差_缺口县区测算" xfId="321"/>
    <cellStyle name="差_缺口县区测算（11.13）" xfId="322"/>
    <cellStyle name="差_缺口县区测算（11.13）_财力性转移支付2010年预算参考数" xfId="323"/>
    <cellStyle name="差_缺口县区测算(按2007支出增长25%测算)" xfId="324"/>
    <cellStyle name="差_缺口县区测算(按2007支出增长25%测算)_财力性转移支付2010年预算参考数" xfId="325"/>
    <cellStyle name="差_缺口县区测算(按核定人数)" xfId="326"/>
    <cellStyle name="差_缺口县区测算(按核定人数)_财力性转移支付2010年预算参考数" xfId="327"/>
    <cellStyle name="差_缺口县区测算(财政部标准)" xfId="328"/>
    <cellStyle name="差_缺口县区测算(财政部标准)_财力性转移支付2010年预算参考数" xfId="329"/>
    <cellStyle name="差_缺口县区测算_财力性转移支付2010年预算参考数" xfId="330"/>
    <cellStyle name="差_人员工资和公用经费" xfId="331"/>
    <cellStyle name="差_人员工资和公用经费_财力性转移支付2010年预算参考数" xfId="332"/>
    <cellStyle name="差_人员工资和公用经费2" xfId="333"/>
    <cellStyle name="差_人员工资和公用经费2_财力性转移支付2010年预算参考数" xfId="334"/>
    <cellStyle name="差_人员工资和公用经费3" xfId="335"/>
    <cellStyle name="差_人员工资和公用经费3_财力性转移支付2010年预算参考数" xfId="336"/>
    <cellStyle name="差_山东省民生支出标准" xfId="337"/>
    <cellStyle name="差_山东省民生支出标准_财力性转移支付2010年预算参考数" xfId="338"/>
    <cellStyle name="差_社保处下达区县2015年指标（第二批）" xfId="339"/>
    <cellStyle name="差_市辖区测算20080510" xfId="340"/>
    <cellStyle name="差_市辖区测算20080510_不含人员经费系数" xfId="341"/>
    <cellStyle name="差_市辖区测算20080510_不含人员经费系数_财力性转移支付2010年预算参考数" xfId="342"/>
    <cellStyle name="差_市辖区测算20080510_财力性转移支付2010年预算参考数" xfId="343"/>
    <cellStyle name="差_市辖区测算20080510_民生政策最低支出需求" xfId="344"/>
    <cellStyle name="差_市辖区测算20080510_民生政策最低支出需求_财力性转移支付2010年预算参考数" xfId="345"/>
    <cellStyle name="差_市辖区测算20080510_县市旗测算-新科目（含人口规模效应）" xfId="346"/>
    <cellStyle name="差_市辖区测算20080510_县市旗测算-新科目（含人口规模效应）_财力性转移支付2010年预算参考数" xfId="347"/>
    <cellStyle name="差_市辖区测算-新科目（20080626）" xfId="348"/>
    <cellStyle name="差_市辖区测算-新科目（20080626）_不含人员经费系数" xfId="349"/>
    <cellStyle name="差_市辖区测算-新科目（20080626）_不含人员经费系数_财力性转移支付2010年预算参考数" xfId="350"/>
    <cellStyle name="差_市辖区测算-新科目（20080626）_财力性转移支付2010年预算参考数" xfId="351"/>
    <cellStyle name="差_市辖区测算-新科目（20080626）_民生政策最低支出需求" xfId="352"/>
    <cellStyle name="差_市辖区测算-新科目（20080626）_民生政策最低支出需求_财力性转移支付2010年预算参考数" xfId="353"/>
    <cellStyle name="差_市辖区测算-新科目（20080626）_县市旗测算-新科目（含人口规模效应）" xfId="354"/>
    <cellStyle name="差_市辖区测算-新科目（20080626）_县市旗测算-新科目（含人口规模效应）_财力性转移支付2010年预算参考数" xfId="355"/>
    <cellStyle name="差_数据--基础数据--预算组--2015年人代会预算部分--2015.01.20--人代会前第6稿--按姚局意见改--调市级项级明细" xfId="356"/>
    <cellStyle name="差_数据--基础数据--预算组--2015年人代会预算部分--2015.01.20--人代会前第6稿--按姚局意见改--调市级项级明细_区县政府预算公开整改--表" xfId="357"/>
    <cellStyle name="差_同德" xfId="358"/>
    <cellStyle name="差_同德_财力性转移支付2010年预算参考数" xfId="359"/>
    <cellStyle name="差_危改资金测算" xfId="360"/>
    <cellStyle name="差_危改资金测算_财力性转移支付2010年预算参考数" xfId="361"/>
    <cellStyle name="差_卫生(按照总人口测算）—20080416" xfId="362"/>
    <cellStyle name="差_卫生(按照总人口测算）—20080416_不含人员经费系数" xfId="363"/>
    <cellStyle name="差_卫生(按照总人口测算）—20080416_不含人员经费系数_财力性转移支付2010年预算参考数" xfId="364"/>
    <cellStyle name="差_卫生(按照总人口测算）—20080416_财力性转移支付2010年预算参考数" xfId="365"/>
    <cellStyle name="差_卫生(按照总人口测算）—20080416_民生政策最低支出需求" xfId="366"/>
    <cellStyle name="差_卫生(按照总人口测算）—20080416_民生政策最低支出需求_财力性转移支付2010年预算参考数" xfId="367"/>
    <cellStyle name="差_卫生(按照总人口测算）—20080416_县市旗测算-新科目（含人口规模效应）" xfId="368"/>
    <cellStyle name="差_卫生(按照总人口测算）—20080416_县市旗测算-新科目（含人口规模效应）_财力性转移支付2010年预算参考数" xfId="369"/>
    <cellStyle name="差_卫生部门" xfId="370"/>
    <cellStyle name="差_卫生部门_财力性转移支付2010年预算参考数" xfId="371"/>
    <cellStyle name="差_文体广播部门" xfId="372"/>
    <cellStyle name="差_文体广播事业(按照总人口测算）—20080416" xfId="373"/>
    <cellStyle name="差_文体广播事业(按照总人口测算）—20080416_不含人员经费系数" xfId="374"/>
    <cellStyle name="差_文体广播事业(按照总人口测算）—20080416_不含人员经费系数_财力性转移支付2010年预算参考数" xfId="375"/>
    <cellStyle name="差_文体广播事业(按照总人口测算）—20080416_财力性转移支付2010年预算参考数" xfId="376"/>
    <cellStyle name="差_文体广播事业(按照总人口测算）—20080416_民生政策最低支出需求" xfId="377"/>
    <cellStyle name="差_文体广播事业(按照总人口测算）—20080416_民生政策最低支出需求_财力性转移支付2010年预算参考数" xfId="378"/>
    <cellStyle name="差_文体广播事业(按照总人口测算）—20080416_县市旗测算-新科目（含人口规模效应）" xfId="379"/>
    <cellStyle name="差_文体广播事业(按照总人口测算）—20080416_县市旗测算-新科目（含人口规模效应）_财力性转移支付2010年预算参考数" xfId="380"/>
    <cellStyle name="差_县区合并测算20080421" xfId="381"/>
    <cellStyle name="差_县区合并测算20080421_不含人员经费系数" xfId="382"/>
    <cellStyle name="差_县区合并测算20080421_不含人员经费系数_财力性转移支付2010年预算参考数" xfId="383"/>
    <cellStyle name="差_县区合并测算20080421_财力性转移支付2010年预算参考数" xfId="384"/>
    <cellStyle name="差_县区合并测算20080421_民生政策最低支出需求" xfId="385"/>
    <cellStyle name="差_县区合并测算20080421_民生政策最低支出需求_财力性转移支付2010年预算参考数" xfId="386"/>
    <cellStyle name="差_县区合并测算20080421_县市旗测算-新科目（含人口规模效应）" xfId="387"/>
    <cellStyle name="差_县区合并测算20080421_县市旗测算-新科目（含人口规模效应）_财力性转移支付2010年预算参考数" xfId="388"/>
    <cellStyle name="差_县区合并测算20080423(按照各省比重）" xfId="389"/>
    <cellStyle name="差_县区合并测算20080423(按照各省比重）_不含人员经费系数" xfId="390"/>
    <cellStyle name="差_县区合并测算20080423(按照各省比重）_不含人员经费系数_财力性转移支付2010年预算参考数" xfId="391"/>
    <cellStyle name="差_县区合并测算20080423(按照各省比重）_财力性转移支付2010年预算参考数" xfId="392"/>
    <cellStyle name="差_县区合并测算20080423(按照各省比重）_民生政策最低支出需求" xfId="393"/>
    <cellStyle name="差_县区合并测算20080423(按照各省比重）_民生政策最低支出需求_财力性转移支付2010年预算参考数" xfId="394"/>
    <cellStyle name="差_县区合并测算20080423(按照各省比重）_县市旗测算-新科目（含人口规模效应）" xfId="395"/>
    <cellStyle name="差_县区合并测算20080423(按照各省比重）_县市旗测算-新科目（含人口规模效应）_财力性转移支付2010年预算参考数" xfId="396"/>
    <cellStyle name="差_县市旗测算20080508" xfId="397"/>
    <cellStyle name="差_县市旗测算20080508_不含人员经费系数" xfId="398"/>
    <cellStyle name="差_县市旗测算20080508_不含人员经费系数_财力性转移支付2010年预算参考数" xfId="399"/>
    <cellStyle name="差_县市旗测算20080508_财力性转移支付2010年预算参考数" xfId="400"/>
    <cellStyle name="差_县市旗测算20080508_民生政策最低支出需求" xfId="401"/>
    <cellStyle name="差_县市旗测算20080508_民生政策最低支出需求_财力性转移支付2010年预算参考数" xfId="402"/>
    <cellStyle name="差_县市旗测算20080508_县市旗测算-新科目（含人口规模效应）" xfId="403"/>
    <cellStyle name="差_县市旗测算20080508_县市旗测算-新科目（含人口规模效应）_财力性转移支付2010年预算参考数" xfId="404"/>
    <cellStyle name="差_县市旗测算-新科目（20080626）" xfId="405"/>
    <cellStyle name="差_县市旗测算-新科目（20080626）_不含人员经费系数" xfId="406"/>
    <cellStyle name="差_县市旗测算-新科目（20080626）_不含人员经费系数_财力性转移支付2010年预算参考数" xfId="407"/>
    <cellStyle name="差_县市旗测算-新科目（20080626）_财力性转移支付2010年预算参考数" xfId="408"/>
    <cellStyle name="差_县市旗测算-新科目（20080626）_民生政策最低支出需求" xfId="409"/>
    <cellStyle name="差_县市旗测算-新科目（20080626）_民生政策最低支出需求_财力性转移支付2010年预算参考数" xfId="410"/>
    <cellStyle name="差_县市旗测算-新科目（20080626）_县市旗测算-新科目（含人口规模效应）" xfId="411"/>
    <cellStyle name="差_县市旗测算-新科目（20080626）_县市旗测算-新科目（含人口规模效应）_财力性转移支付2010年预算参考数" xfId="412"/>
    <cellStyle name="差_县市旗测算-新科目（20080627）" xfId="413"/>
    <cellStyle name="差_县市旗测算-新科目（20080627）_不含人员经费系数" xfId="414"/>
    <cellStyle name="差_县市旗测算-新科目（20080627）_不含人员经费系数_财力性转移支付2010年预算参考数" xfId="415"/>
    <cellStyle name="差_县市旗测算-新科目（20080627）_财力性转移支付2010年预算参考数" xfId="416"/>
    <cellStyle name="差_县市旗测算-新科目（20080627）_民生政策最低支出需求" xfId="417"/>
    <cellStyle name="差_县市旗测算-新科目（20080627）_民生政策最低支出需求_财力性转移支付2010年预算参考数" xfId="418"/>
    <cellStyle name="差_县市旗测算-新科目（20080627）_县市旗测算-新科目（含人口规模效应）" xfId="419"/>
    <cellStyle name="差_县市旗测算-新科目（20080627）_县市旗测算-新科目（含人口规模效应）_财力性转移支付2010年预算参考数" xfId="420"/>
    <cellStyle name="差_行政(燃修费)" xfId="421"/>
    <cellStyle name="差_行政(燃修费)_不含人员经费系数" xfId="422"/>
    <cellStyle name="差_行政(燃修费)_不含人员经费系数_财力性转移支付2010年预算参考数" xfId="423"/>
    <cellStyle name="差_行政(燃修费)_财力性转移支付2010年预算参考数" xfId="424"/>
    <cellStyle name="差_行政(燃修费)_民生政策最低支出需求" xfId="425"/>
    <cellStyle name="差_行政(燃修费)_民生政策最低支出需求_财力性转移支付2010年预算参考数" xfId="426"/>
    <cellStyle name="差_行政(燃修费)_县市旗测算-新科目（含人口规模效应）" xfId="427"/>
    <cellStyle name="差_行政(燃修费)_县市旗测算-新科目（含人口规模效应）_财力性转移支付2010年预算参考数" xfId="428"/>
    <cellStyle name="差_行政（人员）" xfId="429"/>
    <cellStyle name="差_行政（人员）_不含人员经费系数" xfId="430"/>
    <cellStyle name="差_行政（人员）_不含人员经费系数_财力性转移支付2010年预算参考数" xfId="431"/>
    <cellStyle name="差_行政（人员）_财力性转移支付2010年预算参考数" xfId="432"/>
    <cellStyle name="差_行政（人员）_民生政策最低支出需求" xfId="433"/>
    <cellStyle name="差_行政（人员）_民生政策最低支出需求_财力性转移支付2010年预算参考数" xfId="434"/>
    <cellStyle name="差_行政（人员）_县市旗测算-新科目（含人口规模效应）" xfId="435"/>
    <cellStyle name="差_行政（人员）_县市旗测算-新科目（含人口规模效应）_财力性转移支付2010年预算参考数" xfId="436"/>
    <cellStyle name="差_行政公检法测算" xfId="437"/>
    <cellStyle name="差_行政公检法测算_不含人员经费系数" xfId="438"/>
    <cellStyle name="差_行政公检法测算_不含人员经费系数_财力性转移支付2010年预算参考数" xfId="439"/>
    <cellStyle name="差_行政公检法测算_财力性转移支付2010年预算参考数" xfId="440"/>
    <cellStyle name="差_行政公检法测算_民生政策最低支出需求" xfId="441"/>
    <cellStyle name="差_行政公检法测算_民生政策最低支出需求_财力性转移支付2010年预算参考数" xfId="442"/>
    <cellStyle name="差_行政公检法测算_县市旗测算-新科目（含人口规模效应）" xfId="443"/>
    <cellStyle name="差_行政公检法测算_县市旗测算-新科目（含人口规模效应）_财力性转移支付2010年预算参考数" xfId="444"/>
    <cellStyle name="差_一般预算支出口径剔除表" xfId="445"/>
    <cellStyle name="差_一般预算支出口径剔除表_财力性转移支付2010年预算参考数" xfId="446"/>
    <cellStyle name="差_云南 缺口县区测算(地方填报)" xfId="447"/>
    <cellStyle name="差_云南 缺口县区测算(地方填报)_财力性转移支付2010年预算参考数" xfId="448"/>
    <cellStyle name="差_云南省2008年转移支付测算——州市本级考核部分及政策性测算" xfId="449"/>
    <cellStyle name="差_云南省2008年转移支付测算——州市本级考核部分及政策性测算_财力性转移支付2010年预算参考数" xfId="450"/>
    <cellStyle name="差_重点民生支出需求测算表社保（农村低保）081112" xfId="451"/>
    <cellStyle name="差_自行调整差异系数顺序" xfId="452"/>
    <cellStyle name="差_自行调整差异系数顺序_财力性转移支付2010年预算参考数" xfId="453"/>
    <cellStyle name="差_总人口" xfId="454"/>
    <cellStyle name="差_总人口_财力性转移支付2010年预算参考数" xfId="455"/>
    <cellStyle name="常规 10" xfId="456"/>
    <cellStyle name="常规 11" xfId="457"/>
    <cellStyle name="常规 11 2" xfId="458"/>
    <cellStyle name="常规 11_财力性转移支付2009年预算参考数" xfId="459"/>
    <cellStyle name="常规 12" xfId="460"/>
    <cellStyle name="常规 13" xfId="461"/>
    <cellStyle name="常规 14" xfId="462"/>
    <cellStyle name="常规 15" xfId="463"/>
    <cellStyle name="常规 16" xfId="464"/>
    <cellStyle name="常规 17" xfId="465"/>
    <cellStyle name="常规 18" xfId="466"/>
    <cellStyle name="常规 19" xfId="467"/>
    <cellStyle name="常规 2" xfId="468"/>
    <cellStyle name="常规 2 10" xfId="469"/>
    <cellStyle name="常规 2 2" xfId="470"/>
    <cellStyle name="常规 2 2 2" xfId="471"/>
    <cellStyle name="常规 2 3" xfId="472"/>
    <cellStyle name="常规 2 4" xfId="473"/>
    <cellStyle name="常规 2_004-2010年增消两税返还情况表" xfId="474"/>
    <cellStyle name="常规 20" xfId="475"/>
    <cellStyle name="常规 21" xfId="476"/>
    <cellStyle name="常规 22" xfId="477"/>
    <cellStyle name="常规 23" xfId="478"/>
    <cellStyle name="常规 24" xfId="479"/>
    <cellStyle name="常规 25" xfId="480"/>
    <cellStyle name="常规 26" xfId="481"/>
    <cellStyle name="常规 27" xfId="482"/>
    <cellStyle name="常规 28" xfId="483"/>
    <cellStyle name="常规 3" xfId="484"/>
    <cellStyle name="常规 3 2" xfId="485"/>
    <cellStyle name="常规 4" xfId="486"/>
    <cellStyle name="常规 4 2" xfId="487"/>
    <cellStyle name="常规 4_2008年横排表0721" xfId="488"/>
    <cellStyle name="常规 5" xfId="489"/>
    <cellStyle name="常规 5 2" xfId="490"/>
    <cellStyle name="常规 6" xfId="491"/>
    <cellStyle name="常规 6 2" xfId="492"/>
    <cellStyle name="常规 7" xfId="493"/>
    <cellStyle name="常规 7 2" xfId="494"/>
    <cellStyle name="常规 8" xfId="495"/>
    <cellStyle name="常规 9" xfId="496"/>
    <cellStyle name="常规_附件 5 " xfId="497"/>
    <cellStyle name="超级链接" xfId="498"/>
    <cellStyle name="分级显示行_1_13区汇总" xfId="499"/>
    <cellStyle name="归盒啦_95" xfId="500"/>
    <cellStyle name="好 2" xfId="501"/>
    <cellStyle name="好_00省级(打印)" xfId="502"/>
    <cellStyle name="好_03昭通" xfId="503"/>
    <cellStyle name="好_0502通海县" xfId="504"/>
    <cellStyle name="好_05潍坊" xfId="505"/>
    <cellStyle name="好_0605石屏县" xfId="506"/>
    <cellStyle name="好_0605石屏县_财力性转移支付2010年预算参考数" xfId="507"/>
    <cellStyle name="好_07临沂" xfId="508"/>
    <cellStyle name="好_09黑龙江" xfId="509"/>
    <cellStyle name="好_09黑龙江_财力性转移支付2010年预算参考数" xfId="510"/>
    <cellStyle name="好_1" xfId="511"/>
    <cellStyle name="好_1_财力性转移支付2010年预算参考数" xfId="512"/>
    <cellStyle name="好_1110洱源县" xfId="513"/>
    <cellStyle name="好_1110洱源县_财力性转移支付2010年预算参考数" xfId="514"/>
    <cellStyle name="好_11大理" xfId="515"/>
    <cellStyle name="好_11大理_财力性转移支付2010年预算参考数" xfId="516"/>
    <cellStyle name="好_12滨州" xfId="517"/>
    <cellStyle name="好_12滨州_财力性转移支付2010年预算参考数" xfId="518"/>
    <cellStyle name="好_14安徽" xfId="519"/>
    <cellStyle name="好_14安徽_财力性转移支付2010年预算参考数" xfId="520"/>
    <cellStyle name="好_2" xfId="521"/>
    <cellStyle name="好_2_财力性转移支付2010年预算参考数" xfId="522"/>
    <cellStyle name="好_2006年22湖南" xfId="523"/>
    <cellStyle name="好_2006年22湖南_财力性转移支付2010年预算参考数" xfId="524"/>
    <cellStyle name="好_2006年27重庆" xfId="525"/>
    <cellStyle name="好_2006年27重庆_财力性转移支付2010年预算参考数" xfId="526"/>
    <cellStyle name="好_2006年28四川" xfId="527"/>
    <cellStyle name="好_2006年28四川_财力性转移支付2010年预算参考数" xfId="528"/>
    <cellStyle name="好_2006年30云南" xfId="529"/>
    <cellStyle name="好_2006年33甘肃" xfId="530"/>
    <cellStyle name="好_2006年34青海" xfId="531"/>
    <cellStyle name="好_2006年34青海_财力性转移支付2010年预算参考数" xfId="532"/>
    <cellStyle name="好_2006年全省财力计算表（中央、决算）" xfId="533"/>
    <cellStyle name="好_2006年水利统计指标统计表" xfId="534"/>
    <cellStyle name="好_2006年水利统计指标统计表_财力性转移支付2010年预算参考数" xfId="535"/>
    <cellStyle name="好_2007年收支情况及2008年收支预计表(汇总表)" xfId="536"/>
    <cellStyle name="好_2007年收支情况及2008年收支预计表(汇总表)_财力性转移支付2010年预算参考数" xfId="537"/>
    <cellStyle name="好_2007年一般预算支出剔除" xfId="538"/>
    <cellStyle name="好_2007年一般预算支出剔除_财力性转移支付2010年预算参考数" xfId="539"/>
    <cellStyle name="好_2007一般预算支出口径剔除表" xfId="540"/>
    <cellStyle name="好_2007一般预算支出口径剔除表_财力性转移支付2010年预算参考数" xfId="541"/>
    <cellStyle name="好_2008计算资料（8月5）" xfId="542"/>
    <cellStyle name="好_2008年全省汇总收支计算表" xfId="543"/>
    <cellStyle name="好_2008年全省汇总收支计算表_财力性转移支付2010年预算参考数" xfId="544"/>
    <cellStyle name="好_2008年一般预算支出预计" xfId="545"/>
    <cellStyle name="好_2008年预计支出与2007年对比" xfId="546"/>
    <cellStyle name="好_2008年支出调整" xfId="547"/>
    <cellStyle name="好_2008年支出调整_财力性转移支付2010年预算参考数" xfId="548"/>
    <cellStyle name="好_2008年支出核定" xfId="549"/>
    <cellStyle name="好_2015年社会保险基金预算草案表样（报人大）" xfId="550"/>
    <cellStyle name="好_2016年科目0114" xfId="551"/>
    <cellStyle name="好_2016人代会附表（2015-9-11）（姚局）-财经委" xfId="552"/>
    <cellStyle name="好_20河南" xfId="553"/>
    <cellStyle name="好_20河南_财力性转移支付2010年预算参考数" xfId="554"/>
    <cellStyle name="好_22湖南" xfId="555"/>
    <cellStyle name="好_22湖南_财力性转移支付2010年预算参考数" xfId="556"/>
    <cellStyle name="好_27重庆" xfId="557"/>
    <cellStyle name="好_27重庆_财力性转移支付2010年预算参考数" xfId="558"/>
    <cellStyle name="好_28四川" xfId="559"/>
    <cellStyle name="好_28四川_财力性转移支付2010年预算参考数" xfId="560"/>
    <cellStyle name="好_30云南" xfId="561"/>
    <cellStyle name="好_30云南_1" xfId="562"/>
    <cellStyle name="好_30云南_1_财力性转移支付2010年预算参考数" xfId="563"/>
    <cellStyle name="好_33甘肃" xfId="564"/>
    <cellStyle name="好_34青海" xfId="565"/>
    <cellStyle name="好_34青海_1" xfId="566"/>
    <cellStyle name="好_34青海_1_财力性转移支付2010年预算参考数" xfId="567"/>
    <cellStyle name="好_34青海_财力性转移支付2010年预算参考数" xfId="568"/>
    <cellStyle name="好_530623_2006年县级财政报表附表" xfId="569"/>
    <cellStyle name="好_530629_2006年县级财政报表附表" xfId="570"/>
    <cellStyle name="好_5334_2006年迪庆县级财政报表附表" xfId="571"/>
    <cellStyle name="好_Book1" xfId="572"/>
    <cellStyle name="好_Book1_财力性转移支付2010年预算参考数" xfId="573"/>
    <cellStyle name="好_Book2" xfId="574"/>
    <cellStyle name="好_Book2_财力性转移支付2010年预算参考数" xfId="575"/>
    <cellStyle name="好_gdp" xfId="576"/>
    <cellStyle name="好_M01-2(州市补助收入)" xfId="577"/>
    <cellStyle name="好_安徽 缺口县区测算(地方填报)1" xfId="578"/>
    <cellStyle name="好_安徽 缺口县区测算(地方填报)1_财力性转移支付2010年预算参考数" xfId="579"/>
    <cellStyle name="好_报表" xfId="580"/>
    <cellStyle name="好_不含人员经费系数" xfId="581"/>
    <cellStyle name="好_不含人员经费系数_财力性转移支付2010年预算参考数" xfId="582"/>
    <cellStyle name="好_财政供养人员" xfId="583"/>
    <cellStyle name="好_财政供养人员_财力性转移支付2010年预算参考数" xfId="584"/>
    <cellStyle name="好_测算结果" xfId="585"/>
    <cellStyle name="好_测算结果_财力性转移支付2010年预算参考数" xfId="586"/>
    <cellStyle name="好_测算结果汇总" xfId="587"/>
    <cellStyle name="好_测算结果汇总_财力性转移支付2010年预算参考数" xfId="588"/>
    <cellStyle name="好_成本差异系数" xfId="589"/>
    <cellStyle name="好_成本差异系数（含人口规模）" xfId="590"/>
    <cellStyle name="好_成本差异系数（含人口规模）_财力性转移支付2010年预算参考数" xfId="591"/>
    <cellStyle name="好_成本差异系数_财力性转移支付2010年预算参考数" xfId="592"/>
    <cellStyle name="好_城建部门" xfId="593"/>
    <cellStyle name="好_第五部分(才淼、饶永宏）" xfId="594"/>
    <cellStyle name="好_第一部分：综合全" xfId="595"/>
    <cellStyle name="好_分析缺口率" xfId="596"/>
    <cellStyle name="好_分析缺口率_财力性转移支付2010年预算参考数" xfId="597"/>
    <cellStyle name="好_分县成本差异系数" xfId="598"/>
    <cellStyle name="好_分县成本差异系数_不含人员经费系数" xfId="599"/>
    <cellStyle name="好_分县成本差异系数_不含人员经费系数_财力性转移支付2010年预算参考数" xfId="600"/>
    <cellStyle name="好_分县成本差异系数_财力性转移支付2010年预算参考数" xfId="601"/>
    <cellStyle name="好_分县成本差异系数_民生政策最低支出需求" xfId="602"/>
    <cellStyle name="好_分县成本差异系数_民生政策最低支出需求_财力性转移支付2010年预算参考数" xfId="603"/>
    <cellStyle name="好_附表" xfId="604"/>
    <cellStyle name="好_附表_财力性转移支付2010年预算参考数" xfId="605"/>
    <cellStyle name="好_河南 缺口县区测算(地方填报)" xfId="606"/>
    <cellStyle name="好_河南 缺口县区测算(地方填报)_财力性转移支付2010年预算参考数" xfId="607"/>
    <cellStyle name="好_河南 缺口县区测算(地方填报白)" xfId="608"/>
    <cellStyle name="好_河南 缺口县区测算(地方填报白)_财力性转移支付2010年预算参考数" xfId="609"/>
    <cellStyle name="好_核定人数对比" xfId="610"/>
    <cellStyle name="好_核定人数对比_财力性转移支付2010年预算参考数" xfId="611"/>
    <cellStyle name="好_核定人数下发表" xfId="612"/>
    <cellStyle name="好_核定人数下发表_财力性转移支付2010年预算参考数" xfId="613"/>
    <cellStyle name="好_汇总" xfId="614"/>
    <cellStyle name="好_汇总_财力性转移支付2010年预算参考数" xfId="615"/>
    <cellStyle name="好_汇总表" xfId="616"/>
    <cellStyle name="好_汇总表_财力性转移支付2010年预算参考数" xfId="617"/>
    <cellStyle name="好_汇总表4" xfId="618"/>
    <cellStyle name="好_汇总表4_财力性转移支付2010年预算参考数" xfId="619"/>
    <cellStyle name="好_汇总表提前告知区县" xfId="620"/>
    <cellStyle name="好_汇总-县级财政报表附表" xfId="621"/>
    <cellStyle name="好_检验表" xfId="622"/>
    <cellStyle name="好_检验表（调整后）" xfId="623"/>
    <cellStyle name="好_教育(按照总人口测算）—20080416" xfId="624"/>
    <cellStyle name="好_教育(按照总人口测算）—20080416_不含人员经费系数" xfId="625"/>
    <cellStyle name="好_教育(按照总人口测算）—20080416_不含人员经费系数_财力性转移支付2010年预算参考数" xfId="626"/>
    <cellStyle name="好_教育(按照总人口测算）—20080416_财力性转移支付2010年预算参考数" xfId="627"/>
    <cellStyle name="好_教育(按照总人口测算）—20080416_民生政策最低支出需求" xfId="628"/>
    <cellStyle name="好_教育(按照总人口测算）—20080416_民生政策最低支出需求_财力性转移支付2010年预算参考数" xfId="629"/>
    <cellStyle name="好_教育(按照总人口测算）—20080416_县市旗测算-新科目（含人口规模效应）" xfId="630"/>
    <cellStyle name="好_教育(按照总人口测算）—20080416_县市旗测算-新科目（含人口规模效应）_财力性转移支付2010年预算参考数" xfId="631"/>
    <cellStyle name="好_丽江汇总" xfId="632"/>
    <cellStyle name="好_民生政策最低支出需求" xfId="633"/>
    <cellStyle name="好_民生政策最低支出需求_财力性转移支付2010年预算参考数" xfId="634"/>
    <cellStyle name="好_农林水和城市维护标准支出20080505－县区合计" xfId="635"/>
    <cellStyle name="好_农林水和城市维护标准支出20080505－县区合计_不含人员经费系数" xfId="636"/>
    <cellStyle name="好_农林水和城市维护标准支出20080505－县区合计_不含人员经费系数_财力性转移支付2010年预算参考数" xfId="637"/>
    <cellStyle name="好_农林水和城市维护标准支出20080505－县区合计_财力性转移支付2010年预算参考数" xfId="638"/>
    <cellStyle name="好_农林水和城市维护标准支出20080505－县区合计_民生政策最低支出需求" xfId="639"/>
    <cellStyle name="好_农林水和城市维护标准支出20080505－县区合计_民生政策最低支出需求_财力性转移支付2010年预算参考数" xfId="640"/>
    <cellStyle name="好_农林水和城市维护标准支出20080505－县区合计_县市旗测算-新科目（含人口规模效应）" xfId="641"/>
    <cellStyle name="好_农林水和城市维护标准支出20080505－县区合计_县市旗测算-新科目（含人口规模效应）_财力性转移支付2010年预算参考数" xfId="642"/>
    <cellStyle name="好_平邑" xfId="643"/>
    <cellStyle name="好_平邑_财力性转移支付2010年预算参考数" xfId="644"/>
    <cellStyle name="好_其他部门(按照总人口测算）—20080416" xfId="645"/>
    <cellStyle name="好_其他部门(按照总人口测算）—20080416_不含人员经费系数" xfId="646"/>
    <cellStyle name="好_其他部门(按照总人口测算）—20080416_不含人员经费系数_财力性转移支付2010年预算参考数" xfId="647"/>
    <cellStyle name="好_其他部门(按照总人口测算）—20080416_财力性转移支付2010年预算参考数" xfId="648"/>
    <cellStyle name="好_其他部门(按照总人口测算）—20080416_民生政策最低支出需求" xfId="649"/>
    <cellStyle name="好_其他部门(按照总人口测算）—20080416_民生政策最低支出需求_财力性转移支付2010年预算参考数" xfId="650"/>
    <cellStyle name="好_其他部门(按照总人口测算）—20080416_县市旗测算-新科目（含人口规模效应）" xfId="651"/>
    <cellStyle name="好_其他部门(按照总人口测算）—20080416_县市旗测算-新科目（含人口规模效应）_财力性转移支付2010年预算参考数" xfId="652"/>
    <cellStyle name="好_青海 缺口县区测算(地方填报)" xfId="653"/>
    <cellStyle name="好_青海 缺口县区测算(地方填报)_财力性转移支付2010年预算参考数" xfId="654"/>
    <cellStyle name="好_缺口县区测算" xfId="655"/>
    <cellStyle name="好_缺口县区测算（11.13）" xfId="656"/>
    <cellStyle name="好_缺口县区测算（11.13）_财力性转移支付2010年预算参考数" xfId="657"/>
    <cellStyle name="好_缺口县区测算(按2007支出增长25%测算)" xfId="658"/>
    <cellStyle name="好_缺口县区测算(按2007支出增长25%测算)_财力性转移支付2010年预算参考数" xfId="659"/>
    <cellStyle name="好_缺口县区测算(按核定人数)" xfId="660"/>
    <cellStyle name="好_缺口县区测算(按核定人数)_财力性转移支付2010年预算参考数" xfId="661"/>
    <cellStyle name="好_缺口县区测算(财政部标准)" xfId="662"/>
    <cellStyle name="好_缺口县区测算(财政部标准)_财力性转移支付2010年预算参考数" xfId="663"/>
    <cellStyle name="好_缺口县区测算_财力性转移支付2010年预算参考数" xfId="664"/>
    <cellStyle name="好_人员工资和公用经费" xfId="665"/>
    <cellStyle name="好_人员工资和公用经费_财力性转移支付2010年预算参考数" xfId="666"/>
    <cellStyle name="好_人员工资和公用经费2" xfId="667"/>
    <cellStyle name="好_人员工资和公用经费2_财力性转移支付2010年预算参考数" xfId="668"/>
    <cellStyle name="好_人员工资和公用经费3" xfId="669"/>
    <cellStyle name="好_人员工资和公用经费3_财力性转移支付2010年预算参考数" xfId="670"/>
    <cellStyle name="好_山东省民生支出标准" xfId="671"/>
    <cellStyle name="好_山东省民生支出标准_财力性转移支付2010年预算参考数" xfId="672"/>
    <cellStyle name="好_社保处下达区县2015年指标（第二批）" xfId="673"/>
    <cellStyle name="好_市辖区测算20080510" xfId="674"/>
    <cellStyle name="好_市辖区测算20080510_不含人员经费系数" xfId="675"/>
    <cellStyle name="好_市辖区测算20080510_不含人员经费系数_财力性转移支付2010年预算参考数" xfId="676"/>
    <cellStyle name="好_市辖区测算20080510_财力性转移支付2010年预算参考数" xfId="677"/>
    <cellStyle name="好_市辖区测算20080510_民生政策最低支出需求" xfId="678"/>
    <cellStyle name="好_市辖区测算20080510_民生政策最低支出需求_财力性转移支付2010年预算参考数" xfId="679"/>
    <cellStyle name="好_市辖区测算20080510_县市旗测算-新科目（含人口规模效应）" xfId="680"/>
    <cellStyle name="好_市辖区测算20080510_县市旗测算-新科目（含人口规模效应）_财力性转移支付2010年预算参考数" xfId="681"/>
    <cellStyle name="好_市辖区测算-新科目（20080626）" xfId="682"/>
    <cellStyle name="好_市辖区测算-新科目（20080626）_不含人员经费系数" xfId="683"/>
    <cellStyle name="好_市辖区测算-新科目（20080626）_不含人员经费系数_财力性转移支付2010年预算参考数" xfId="684"/>
    <cellStyle name="好_市辖区测算-新科目（20080626）_财力性转移支付2010年预算参考数" xfId="685"/>
    <cellStyle name="好_市辖区测算-新科目（20080626）_民生政策最低支出需求" xfId="686"/>
    <cellStyle name="好_市辖区测算-新科目（20080626）_民生政策最低支出需求_财力性转移支付2010年预算参考数" xfId="687"/>
    <cellStyle name="好_市辖区测算-新科目（20080626）_县市旗测算-新科目（含人口规模效应）" xfId="688"/>
    <cellStyle name="好_市辖区测算-新科目（20080626）_县市旗测算-新科目（含人口规模效应）_财力性转移支付2010年预算参考数" xfId="689"/>
    <cellStyle name="好_数据--基础数据--预算组--2015年人代会预算部分--2015.01.20--人代会前第6稿--按姚局意见改--调市级项级明细" xfId="690"/>
    <cellStyle name="好_数据--基础数据--预算组--2015年人代会预算部分--2015.01.20--人代会前第6稿--按姚局意见改--调市级项级明细_区县政府预算公开整改--表" xfId="691"/>
    <cellStyle name="好_同德" xfId="692"/>
    <cellStyle name="好_同德_财力性转移支付2010年预算参考数" xfId="693"/>
    <cellStyle name="好_危改资金测算" xfId="694"/>
    <cellStyle name="好_危改资金测算_财力性转移支付2010年预算参考数" xfId="695"/>
    <cellStyle name="好_卫生(按照总人口测算）—20080416" xfId="696"/>
    <cellStyle name="好_卫生(按照总人口测算）—20080416_不含人员经费系数" xfId="697"/>
    <cellStyle name="好_卫生(按照总人口测算）—20080416_不含人员经费系数_财力性转移支付2010年预算参考数" xfId="698"/>
    <cellStyle name="好_卫生(按照总人口测算）—20080416_财力性转移支付2010年预算参考数" xfId="699"/>
    <cellStyle name="好_卫生(按照总人口测算）—20080416_民生政策最低支出需求" xfId="700"/>
    <cellStyle name="好_卫生(按照总人口测算）—20080416_民生政策最低支出需求_财力性转移支付2010年预算参考数" xfId="701"/>
    <cellStyle name="好_卫生(按照总人口测算）—20080416_县市旗测算-新科目（含人口规模效应）" xfId="702"/>
    <cellStyle name="好_卫生(按照总人口测算）—20080416_县市旗测算-新科目（含人口规模效应）_财力性转移支付2010年预算参考数" xfId="703"/>
    <cellStyle name="好_卫生部门" xfId="704"/>
    <cellStyle name="好_卫生部门_财力性转移支付2010年预算参考数" xfId="705"/>
    <cellStyle name="好_文体广播部门" xfId="706"/>
    <cellStyle name="好_文体广播事业(按照总人口测算）—20080416" xfId="707"/>
    <cellStyle name="好_文体广播事业(按照总人口测算）—20080416_不含人员经费系数" xfId="708"/>
    <cellStyle name="好_文体广播事业(按照总人口测算）—20080416_不含人员经费系数_财力性转移支付2010年预算参考数" xfId="709"/>
    <cellStyle name="好_文体广播事业(按照总人口测算）—20080416_财力性转移支付2010年预算参考数" xfId="710"/>
    <cellStyle name="好_文体广播事业(按照总人口测算）—20080416_民生政策最低支出需求" xfId="711"/>
    <cellStyle name="好_文体广播事业(按照总人口测算）—20080416_民生政策最低支出需求_财力性转移支付2010年预算参考数" xfId="712"/>
    <cellStyle name="好_文体广播事业(按照总人口测算）—20080416_县市旗测算-新科目（含人口规模效应）" xfId="713"/>
    <cellStyle name="好_文体广播事业(按照总人口测算）—20080416_县市旗测算-新科目（含人口规模效应）_财力性转移支付2010年预算参考数" xfId="714"/>
    <cellStyle name="好_县区合并测算20080421" xfId="715"/>
    <cellStyle name="好_县区合并测算20080421_不含人员经费系数" xfId="716"/>
    <cellStyle name="好_县区合并测算20080421_不含人员经费系数_财力性转移支付2010年预算参考数" xfId="717"/>
    <cellStyle name="好_县区合并测算20080421_财力性转移支付2010年预算参考数" xfId="718"/>
    <cellStyle name="好_县区合并测算20080421_民生政策最低支出需求" xfId="719"/>
    <cellStyle name="好_县区合并测算20080421_民生政策最低支出需求_财力性转移支付2010年预算参考数" xfId="720"/>
    <cellStyle name="好_县区合并测算20080421_县市旗测算-新科目（含人口规模效应）" xfId="721"/>
    <cellStyle name="好_县区合并测算20080421_县市旗测算-新科目（含人口规模效应）_财力性转移支付2010年预算参考数" xfId="722"/>
    <cellStyle name="好_县区合并测算20080423(按照各省比重）" xfId="723"/>
    <cellStyle name="好_县区合并测算20080423(按照各省比重）_不含人员经费系数" xfId="724"/>
    <cellStyle name="好_县区合并测算20080423(按照各省比重）_不含人员经费系数_财力性转移支付2010年预算参考数" xfId="725"/>
    <cellStyle name="好_县区合并测算20080423(按照各省比重）_财力性转移支付2010年预算参考数" xfId="726"/>
    <cellStyle name="好_县区合并测算20080423(按照各省比重）_民生政策最低支出需求" xfId="727"/>
    <cellStyle name="好_县区合并测算20080423(按照各省比重）_民生政策最低支出需求_财力性转移支付2010年预算参考数" xfId="728"/>
    <cellStyle name="好_县区合并测算20080423(按照各省比重）_县市旗测算-新科目（含人口规模效应）" xfId="729"/>
    <cellStyle name="好_县区合并测算20080423(按照各省比重）_县市旗测算-新科目（含人口规模效应）_财力性转移支付2010年预算参考数" xfId="730"/>
    <cellStyle name="好_县市旗测算20080508" xfId="731"/>
    <cellStyle name="好_县市旗测算20080508_不含人员经费系数" xfId="732"/>
    <cellStyle name="好_县市旗测算20080508_不含人员经费系数_财力性转移支付2010年预算参考数" xfId="733"/>
    <cellStyle name="好_县市旗测算20080508_财力性转移支付2010年预算参考数" xfId="734"/>
    <cellStyle name="好_县市旗测算20080508_民生政策最低支出需求" xfId="735"/>
    <cellStyle name="好_县市旗测算20080508_民生政策最低支出需求_财力性转移支付2010年预算参考数" xfId="736"/>
    <cellStyle name="好_县市旗测算20080508_县市旗测算-新科目（含人口规模效应）" xfId="737"/>
    <cellStyle name="好_县市旗测算20080508_县市旗测算-新科目（含人口规模效应）_财力性转移支付2010年预算参考数" xfId="738"/>
    <cellStyle name="好_县市旗测算-新科目（20080626）" xfId="739"/>
    <cellStyle name="好_县市旗测算-新科目（20080626）_不含人员经费系数" xfId="740"/>
    <cellStyle name="好_县市旗测算-新科目（20080626）_不含人员经费系数_财力性转移支付2010年预算参考数" xfId="741"/>
    <cellStyle name="好_县市旗测算-新科目（20080626）_财力性转移支付2010年预算参考数" xfId="742"/>
    <cellStyle name="好_县市旗测算-新科目（20080626）_民生政策最低支出需求" xfId="743"/>
    <cellStyle name="好_县市旗测算-新科目（20080626）_民生政策最低支出需求_财力性转移支付2010年预算参考数" xfId="744"/>
    <cellStyle name="好_县市旗测算-新科目（20080626）_县市旗测算-新科目（含人口规模效应）" xfId="745"/>
    <cellStyle name="好_县市旗测算-新科目（20080626）_县市旗测算-新科目（含人口规模效应）_财力性转移支付2010年预算参考数" xfId="746"/>
    <cellStyle name="好_县市旗测算-新科目（20080627）" xfId="747"/>
    <cellStyle name="好_县市旗测算-新科目（20080627）_不含人员经费系数" xfId="748"/>
    <cellStyle name="好_县市旗测算-新科目（20080627）_不含人员经费系数_财力性转移支付2010年预算参考数" xfId="749"/>
    <cellStyle name="好_县市旗测算-新科目（20080627）_财力性转移支付2010年预算参考数" xfId="750"/>
    <cellStyle name="好_县市旗测算-新科目（20080627）_民生政策最低支出需求" xfId="751"/>
    <cellStyle name="好_县市旗测算-新科目（20080627）_民生政策最低支出需求_财力性转移支付2010年预算参考数" xfId="752"/>
    <cellStyle name="好_县市旗测算-新科目（20080627）_县市旗测算-新科目（含人口规模效应）" xfId="753"/>
    <cellStyle name="好_县市旗测算-新科目（20080627）_县市旗测算-新科目（含人口规模效应）_财力性转移支付2010年预算参考数" xfId="754"/>
    <cellStyle name="好_行政(燃修费)" xfId="755"/>
    <cellStyle name="好_行政(燃修费)_不含人员经费系数" xfId="756"/>
    <cellStyle name="好_行政(燃修费)_不含人员经费系数_财力性转移支付2010年预算参考数" xfId="757"/>
    <cellStyle name="好_行政(燃修费)_财力性转移支付2010年预算参考数" xfId="758"/>
    <cellStyle name="好_行政(燃修费)_民生政策最低支出需求" xfId="759"/>
    <cellStyle name="好_行政(燃修费)_民生政策最低支出需求_财力性转移支付2010年预算参考数" xfId="760"/>
    <cellStyle name="好_行政(燃修费)_县市旗测算-新科目（含人口规模效应）" xfId="761"/>
    <cellStyle name="好_行政(燃修费)_县市旗测算-新科目（含人口规模效应）_财力性转移支付2010年预算参考数" xfId="762"/>
    <cellStyle name="好_行政（人员）" xfId="763"/>
    <cellStyle name="好_行政（人员）_不含人员经费系数" xfId="764"/>
    <cellStyle name="好_行政（人员）_不含人员经费系数_财力性转移支付2010年预算参考数" xfId="765"/>
    <cellStyle name="好_行政（人员）_财力性转移支付2010年预算参考数" xfId="766"/>
    <cellStyle name="好_行政（人员）_民生政策最低支出需求" xfId="767"/>
    <cellStyle name="好_行政（人员）_民生政策最低支出需求_财力性转移支付2010年预算参考数" xfId="768"/>
    <cellStyle name="好_行政（人员）_县市旗测算-新科目（含人口规模效应）" xfId="769"/>
    <cellStyle name="好_行政（人员）_县市旗测算-新科目（含人口规模效应）_财力性转移支付2010年预算参考数" xfId="770"/>
    <cellStyle name="好_行政公检法测算" xfId="771"/>
    <cellStyle name="好_行政公检法测算_不含人员经费系数" xfId="772"/>
    <cellStyle name="好_行政公检法测算_不含人员经费系数_财力性转移支付2010年预算参考数" xfId="773"/>
    <cellStyle name="好_行政公检法测算_财力性转移支付2010年预算参考数" xfId="774"/>
    <cellStyle name="好_行政公检法测算_民生政策最低支出需求" xfId="775"/>
    <cellStyle name="好_行政公检法测算_民生政策最低支出需求_财力性转移支付2010年预算参考数" xfId="776"/>
    <cellStyle name="好_行政公检法测算_县市旗测算-新科目（含人口规模效应）" xfId="777"/>
    <cellStyle name="好_行政公检法测算_县市旗测算-新科目（含人口规模效应）_财力性转移支付2010年预算参考数" xfId="778"/>
    <cellStyle name="好_一般预算支出口径剔除表" xfId="779"/>
    <cellStyle name="好_一般预算支出口径剔除表_财力性转移支付2010年预算参考数" xfId="780"/>
    <cellStyle name="好_云南 缺口县区测算(地方填报)" xfId="781"/>
    <cellStyle name="好_云南 缺口县区测算(地方填报)_财力性转移支付2010年预算参考数" xfId="782"/>
    <cellStyle name="好_云南省2008年转移支付测算——州市本级考核部分及政策性测算" xfId="783"/>
    <cellStyle name="好_云南省2008年转移支付测算——州市本级考核部分及政策性测算_财力性转移支付2010年预算参考数" xfId="784"/>
    <cellStyle name="好_重点民生支出需求测算表社保（农村低保）081112" xfId="785"/>
    <cellStyle name="好_自行调整差异系数顺序" xfId="786"/>
    <cellStyle name="好_自行调整差异系数顺序_财力性转移支付2010年预算参考数" xfId="787"/>
    <cellStyle name="好_总人口" xfId="788"/>
    <cellStyle name="好_总人口_财力性转移支付2010年预算参考数" xfId="789"/>
    <cellStyle name="后继超级链接" xfId="790"/>
    <cellStyle name="后继超链接" xfId="791"/>
    <cellStyle name="汇总 2" xfId="792"/>
    <cellStyle name="货币 2" xfId="793"/>
    <cellStyle name="计算 2" xfId="794"/>
    <cellStyle name="检查单元格 2" xfId="795"/>
    <cellStyle name="解释性文本 2" xfId="796"/>
    <cellStyle name="警告文本 2" xfId="797"/>
    <cellStyle name="链接单元格 2" xfId="798"/>
    <cellStyle name="霓付 [0]_ +Foil &amp; -FOIL &amp; PAPER" xfId="799"/>
    <cellStyle name="霓付_ +Foil &amp; -FOIL &amp; PAPER" xfId="800"/>
    <cellStyle name="烹拳 [0]_ +Foil &amp; -FOIL &amp; PAPER" xfId="801"/>
    <cellStyle name="烹拳_ +Foil &amp; -FOIL &amp; PAPER" xfId="802"/>
    <cellStyle name="普通_ 白土" xfId="803"/>
    <cellStyle name="千分位[0]_ 白土" xfId="804"/>
    <cellStyle name="千分位_ 白土" xfId="805"/>
    <cellStyle name="千位[0]_(人代会用)" xfId="806"/>
    <cellStyle name="千位_(人代会用)" xfId="807"/>
    <cellStyle name="千位分隔 2" xfId="808"/>
    <cellStyle name="千位分隔 3" xfId="809"/>
    <cellStyle name="千位分隔 4" xfId="810"/>
    <cellStyle name="千位分隔[0] 2" xfId="811"/>
    <cellStyle name="千位分隔[0] 3" xfId="812"/>
    <cellStyle name="千位分隔[0] 4" xfId="813"/>
    <cellStyle name="千位分季_新建 Microsoft Excel 工作表" xfId="814"/>
    <cellStyle name="钎霖_4岿角利" xfId="815"/>
    <cellStyle name="强调 1" xfId="816"/>
    <cellStyle name="强调 2" xfId="817"/>
    <cellStyle name="强调 3" xfId="818"/>
    <cellStyle name="强调文字颜色 1 2" xfId="819"/>
    <cellStyle name="强调文字颜色 2 2" xfId="820"/>
    <cellStyle name="强调文字颜色 3 2" xfId="821"/>
    <cellStyle name="强调文字颜色 4 2" xfId="822"/>
    <cellStyle name="强调文字颜色 5 2" xfId="823"/>
    <cellStyle name="强调文字颜色 6 2" xfId="824"/>
    <cellStyle name="适中 2" xfId="825"/>
    <cellStyle name="输出 2" xfId="826"/>
    <cellStyle name="输入 2" xfId="827"/>
    <cellStyle name="数字" xfId="828"/>
    <cellStyle name="未定义" xfId="829"/>
    <cellStyle name="小数" xfId="830"/>
    <cellStyle name="样式 1" xfId="831"/>
    <cellStyle name="注释 2" xfId="832"/>
    <cellStyle name="콤마 [0]_BOILER-CO1" xfId="833"/>
    <cellStyle name="콤마_BOILER-CO1" xfId="834"/>
    <cellStyle name="통화 [0]_BOILER-CO1" xfId="835"/>
    <cellStyle name="통화_BOILER-CO1" xfId="836"/>
    <cellStyle name="표준_0N-HANDLING " xfId="8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104775</xdr:rowOff>
    </xdr:from>
    <xdr:to>
      <xdr:col>1</xdr:col>
      <xdr:colOff>438150</xdr:colOff>
      <xdr:row>10</xdr:row>
      <xdr:rowOff>85725</xdr:rowOff>
    </xdr:to>
    <xdr:sp>
      <xdr:nvSpPr>
        <xdr:cNvPr id="42000" name="Text Box 1"/>
        <xdr:cNvSpPr txBox="1">
          <a:spLocks noChangeArrowheads="1"/>
        </xdr:cNvSpPr>
      </xdr:nvSpPr>
      <xdr:spPr>
        <a:xfrm>
          <a:off x="1701800" y="5113020"/>
          <a:ext cx="57150" cy="179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77496\Desktop\&#12304;work&#12305;\2024&#24180;&#39044;&#31639;\2024&#24180;&#24180;&#21021;\&#21508;&#37096;&#38376;&#25209;&#22797;\2024&#24180;&#21021;&#25209;&#22797;\&#12304;&#20154;&#22823;&#26368;&#32456;&#29256;&#12305;&#27719;&#24635;&#37096;&#38376;&#31185;&#30446;&#349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work&#12305;\1.&#39044;&#31639;\2024&#24180;&#20013;&#26399;\&#23548;&#20986;&#25968;&#25454;1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work&#12305;\1.&#39044;&#31639;\2024&#24180;&#20013;&#26399;\&#12304;&#27719;&#24635;&#19977;&#34920;&#12305;2024&#24180;&#39044;&#31639;&#27719;&#24635;&#34920;&#65288;&#20013;&#26399;&#35843;&#25972;&#65289;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8"/>
      <sheetName val="Sheet6"/>
      <sheetName val="功能科目汇总1"/>
      <sheetName val="功能科目"/>
      <sheetName val="基本支出政府经济科目汇总"/>
      <sheetName val="Sheet2"/>
      <sheetName val="Sheet4"/>
      <sheetName val="Sheet3"/>
    </sheetNames>
    <sheetDataSet>
      <sheetData sheetId="0">
        <row r="768">
          <cell r="C768">
            <v>30101</v>
          </cell>
          <cell r="D768" t="str">
            <v>人员类</v>
          </cell>
          <cell r="E768">
            <v>1847400</v>
          </cell>
          <cell r="F768">
            <v>184.74</v>
          </cell>
        </row>
        <row r="769">
          <cell r="C769">
            <v>30102</v>
          </cell>
          <cell r="D769" t="str">
            <v>人员类</v>
          </cell>
          <cell r="E769">
            <v>4951464</v>
          </cell>
          <cell r="F769">
            <v>495.1464</v>
          </cell>
        </row>
        <row r="770">
          <cell r="C770">
            <v>30103</v>
          </cell>
          <cell r="D770" t="str">
            <v>人员类</v>
          </cell>
          <cell r="E770">
            <v>180000</v>
          </cell>
          <cell r="F770">
            <v>18</v>
          </cell>
        </row>
        <row r="771">
          <cell r="C771">
            <v>30108</v>
          </cell>
          <cell r="D771" t="str">
            <v>人员类</v>
          </cell>
          <cell r="E771">
            <v>696487.68</v>
          </cell>
          <cell r="F771">
            <v>69.648768</v>
          </cell>
        </row>
        <row r="772">
          <cell r="C772">
            <v>30109</v>
          </cell>
          <cell r="D772" t="str">
            <v>人员类</v>
          </cell>
          <cell r="E772">
            <v>348243.84</v>
          </cell>
          <cell r="F772">
            <v>34.824384</v>
          </cell>
        </row>
        <row r="773">
          <cell r="C773">
            <v>30110</v>
          </cell>
          <cell r="D773" t="str">
            <v>人员类</v>
          </cell>
          <cell r="E773">
            <v>370009.2</v>
          </cell>
          <cell r="F773">
            <v>37.00092</v>
          </cell>
        </row>
        <row r="774">
          <cell r="C774">
            <v>30112</v>
          </cell>
          <cell r="D774" t="str">
            <v>人员类</v>
          </cell>
          <cell r="E774">
            <v>105668.52</v>
          </cell>
          <cell r="F774">
            <v>10.566852</v>
          </cell>
        </row>
        <row r="775">
          <cell r="C775">
            <v>30113</v>
          </cell>
          <cell r="D775" t="str">
            <v>人员类</v>
          </cell>
          <cell r="E775">
            <v>1903938</v>
          </cell>
          <cell r="F775">
            <v>190.3938</v>
          </cell>
        </row>
        <row r="776">
          <cell r="C776">
            <v>30201</v>
          </cell>
          <cell r="D776" t="str">
            <v>公用经费</v>
          </cell>
          <cell r="E776">
            <v>276300</v>
          </cell>
          <cell r="F776">
            <v>27.63</v>
          </cell>
        </row>
        <row r="777">
          <cell r="C777">
            <v>30202</v>
          </cell>
          <cell r="D777" t="str">
            <v>公用经费</v>
          </cell>
          <cell r="E777">
            <v>9150</v>
          </cell>
          <cell r="F777">
            <v>0.915</v>
          </cell>
        </row>
        <row r="778">
          <cell r="C778">
            <v>30203</v>
          </cell>
          <cell r="D778" t="str">
            <v>公用经费</v>
          </cell>
          <cell r="E778">
            <v>10080</v>
          </cell>
          <cell r="F778">
            <v>1.008</v>
          </cell>
        </row>
        <row r="779">
          <cell r="C779">
            <v>30204</v>
          </cell>
          <cell r="D779" t="str">
            <v>公用经费</v>
          </cell>
          <cell r="E779">
            <v>510</v>
          </cell>
          <cell r="F779">
            <v>0.051</v>
          </cell>
        </row>
        <row r="780">
          <cell r="C780">
            <v>30205</v>
          </cell>
          <cell r="D780" t="str">
            <v>公用经费</v>
          </cell>
          <cell r="E780">
            <v>5940</v>
          </cell>
          <cell r="F780">
            <v>0.594</v>
          </cell>
        </row>
        <row r="781">
          <cell r="C781">
            <v>30207</v>
          </cell>
          <cell r="D781" t="str">
            <v>公用经费</v>
          </cell>
          <cell r="E781">
            <v>62400</v>
          </cell>
          <cell r="F781">
            <v>6.24</v>
          </cell>
        </row>
        <row r="782">
          <cell r="C782">
            <v>30211</v>
          </cell>
          <cell r="D782" t="str">
            <v>公用经费</v>
          </cell>
          <cell r="E782">
            <v>329370</v>
          </cell>
          <cell r="F782">
            <v>32.937</v>
          </cell>
        </row>
        <row r="783">
          <cell r="C783">
            <v>30213</v>
          </cell>
          <cell r="D783" t="str">
            <v>公用经费</v>
          </cell>
          <cell r="E783">
            <v>2970</v>
          </cell>
          <cell r="F783">
            <v>0.297</v>
          </cell>
        </row>
        <row r="784">
          <cell r="C784">
            <v>30214</v>
          </cell>
          <cell r="D784" t="str">
            <v>公用经费</v>
          </cell>
          <cell r="E784">
            <v>2250</v>
          </cell>
          <cell r="F784">
            <v>0.225</v>
          </cell>
        </row>
        <row r="785">
          <cell r="C785">
            <v>30215</v>
          </cell>
          <cell r="D785" t="str">
            <v>公用经费</v>
          </cell>
          <cell r="E785">
            <v>10230</v>
          </cell>
          <cell r="F785">
            <v>1.023</v>
          </cell>
        </row>
        <row r="786">
          <cell r="C786">
            <v>30216</v>
          </cell>
          <cell r="D786" t="str">
            <v>公用经费</v>
          </cell>
          <cell r="E786">
            <v>9150</v>
          </cell>
          <cell r="F786">
            <v>0.915</v>
          </cell>
        </row>
        <row r="787">
          <cell r="C787">
            <v>30224</v>
          </cell>
          <cell r="D787" t="str">
            <v>公用经费</v>
          </cell>
          <cell r="E787">
            <v>2760</v>
          </cell>
          <cell r="F787">
            <v>0.276</v>
          </cell>
        </row>
        <row r="788">
          <cell r="C788">
            <v>30226</v>
          </cell>
          <cell r="D788" t="str">
            <v>公用经费</v>
          </cell>
          <cell r="E788">
            <v>870</v>
          </cell>
          <cell r="F788">
            <v>0.087</v>
          </cell>
        </row>
        <row r="789">
          <cell r="C789">
            <v>30227</v>
          </cell>
          <cell r="D789" t="str">
            <v>公用经费</v>
          </cell>
          <cell r="E789">
            <v>15300</v>
          </cell>
          <cell r="F789">
            <v>1.53</v>
          </cell>
        </row>
        <row r="790">
          <cell r="C790">
            <v>30239</v>
          </cell>
          <cell r="D790" t="str">
            <v>公用经费</v>
          </cell>
          <cell r="E790">
            <v>4200</v>
          </cell>
          <cell r="F790">
            <v>0.42</v>
          </cell>
        </row>
        <row r="791">
          <cell r="C791">
            <v>30299</v>
          </cell>
          <cell r="D791" t="str">
            <v>公用经费</v>
          </cell>
          <cell r="E791">
            <v>5520</v>
          </cell>
          <cell r="F791">
            <v>0.552</v>
          </cell>
        </row>
        <row r="792">
          <cell r="C792">
            <v>30231</v>
          </cell>
          <cell r="D792" t="str">
            <v>公用经费</v>
          </cell>
          <cell r="E792">
            <v>5000</v>
          </cell>
          <cell r="F792">
            <v>0.5</v>
          </cell>
        </row>
        <row r="793">
          <cell r="C793">
            <v>30239</v>
          </cell>
          <cell r="D793" t="str">
            <v>公用经费</v>
          </cell>
          <cell r="E793">
            <v>60000</v>
          </cell>
          <cell r="F793">
            <v>6</v>
          </cell>
        </row>
        <row r="794">
          <cell r="C794">
            <v>31002</v>
          </cell>
          <cell r="D794" t="str">
            <v>公用经费</v>
          </cell>
          <cell r="E794">
            <v>131000</v>
          </cell>
          <cell r="F794">
            <v>13.1</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JS"/>
      <sheetName val="Sheet1"/>
      <sheetName val="中期数据 (合并)"/>
      <sheetName val="中期数据"/>
      <sheetName val="商务局"/>
      <sheetName val="社发小外幼儿园"/>
      <sheetName val="市场局"/>
      <sheetName val="规建局"/>
      <sheetName val="文旅局"/>
      <sheetName val="自贸局"/>
      <sheetName val="工信局"/>
      <sheetName val="纪委"/>
    </sheetNames>
    <sheetDataSet>
      <sheetData sheetId="0" refreshError="1"/>
      <sheetData sheetId="1" refreshError="1"/>
      <sheetData sheetId="2">
        <row r="1">
          <cell r="B1" t="str">
            <v>项目名称</v>
          </cell>
          <cell r="C1" t="str">
            <v>科目</v>
          </cell>
          <cell r="D1" t="str">
            <v>预算数</v>
          </cell>
          <cell r="E1" t="str">
            <v>调整预算数</v>
          </cell>
        </row>
        <row r="2">
          <cell r="B2" t="str">
            <v>办公设备购置</v>
          </cell>
          <cell r="C2" t="str">
            <v>[2010401]行政运行</v>
          </cell>
          <cell r="D2">
            <v>503750</v>
          </cell>
          <cell r="E2">
            <v>505750</v>
          </cell>
        </row>
        <row r="3">
          <cell r="B3" t="str">
            <v>日常办公费</v>
          </cell>
          <cell r="C3" t="str">
            <v>[2010401]行政运行</v>
          </cell>
          <cell r="D3">
            <v>3180000</v>
          </cell>
          <cell r="E3">
            <v>3180000</v>
          </cell>
        </row>
        <row r="4">
          <cell r="B4" t="str">
            <v>新港海关及南疆海关补助资金</v>
          </cell>
          <cell r="C4" t="str">
            <v>[2010999]其他海关事务支出</v>
          </cell>
          <cell r="D4">
            <v>0</v>
          </cell>
          <cell r="E4">
            <v>3645000</v>
          </cell>
        </row>
        <row r="5">
          <cell r="B5" t="str">
            <v>三公经费-因公出国（境）费用</v>
          </cell>
          <cell r="C5" t="str">
            <v>[2011301]行政运行</v>
          </cell>
          <cell r="D5">
            <v>162893</v>
          </cell>
          <cell r="E5">
            <v>162893</v>
          </cell>
        </row>
        <row r="6">
          <cell r="B6" t="str">
            <v>2023年企业服务、区域形象宣传及推介会组织协调服务外包费尾款</v>
          </cell>
          <cell r="C6" t="str">
            <v>[2011308]招商引资</v>
          </cell>
          <cell r="D6">
            <v>510000</v>
          </cell>
          <cell r="E6">
            <v>510000</v>
          </cell>
        </row>
        <row r="7">
          <cell r="B7" t="str">
            <v>2023年商务辅助服务项目尾款</v>
          </cell>
          <cell r="C7" t="str">
            <v>[2011308]招商引资</v>
          </cell>
          <cell r="D7">
            <v>258000</v>
          </cell>
          <cell r="E7">
            <v>258000</v>
          </cell>
        </row>
        <row r="8">
          <cell r="B8" t="str">
            <v>2023年重点企业代理服务费尾款</v>
          </cell>
          <cell r="C8" t="str">
            <v>[2011308]招商引资</v>
          </cell>
          <cell r="D8">
            <v>252290</v>
          </cell>
          <cell r="E8">
            <v>252290</v>
          </cell>
        </row>
        <row r="9">
          <cell r="B9" t="str">
            <v>2024年企业服务、区域形象宣传及推介会组织协调服务外包费首款</v>
          </cell>
          <cell r="C9" t="str">
            <v>[2011308]招商引资</v>
          </cell>
          <cell r="D9">
            <v>785000</v>
          </cell>
          <cell r="E9">
            <v>785000</v>
          </cell>
        </row>
        <row r="10">
          <cell r="B10" t="str">
            <v>2024年万企兴万村项目</v>
          </cell>
          <cell r="C10" t="str">
            <v>[2011308]招商引资</v>
          </cell>
          <cell r="D10">
            <v>29800</v>
          </cell>
          <cell r="E10">
            <v>29800</v>
          </cell>
        </row>
        <row r="11">
          <cell r="B11" t="str">
            <v>2024年重点企业代理服务费首付款</v>
          </cell>
          <cell r="C11" t="str">
            <v>[2011308]招商引资</v>
          </cell>
          <cell r="D11">
            <v>265000</v>
          </cell>
          <cell r="E11">
            <v>265000</v>
          </cell>
        </row>
        <row r="12">
          <cell r="B12" t="str">
            <v>2024天津国际航运产业博览会东疆组展</v>
          </cell>
          <cell r="C12" t="str">
            <v>[2011308]招商引资</v>
          </cell>
          <cell r="D12">
            <v>0</v>
          </cell>
          <cell r="E12">
            <v>134000</v>
          </cell>
        </row>
        <row r="13">
          <cell r="B13" t="str">
            <v>2024中国航海日港航企业发展论坛</v>
          </cell>
          <cell r="C13" t="str">
            <v>[2011308]招商引资</v>
          </cell>
          <cell r="D13">
            <v>0</v>
          </cell>
          <cell r="E13">
            <v>80000</v>
          </cell>
        </row>
        <row r="14">
          <cell r="B14" t="str">
            <v>东疆综合保税区“购滨城·促消费”消费券</v>
          </cell>
          <cell r="C14" t="str">
            <v>[2011308]招商引资</v>
          </cell>
          <cell r="D14">
            <v>1840000</v>
          </cell>
          <cell r="E14">
            <v>1840000</v>
          </cell>
        </row>
        <row r="15">
          <cell r="B15" t="str">
            <v>招商工作经费——国内差旅费</v>
          </cell>
          <cell r="C15" t="str">
            <v>[2011308]招商引资</v>
          </cell>
          <cell r="D15">
            <v>800000</v>
          </cell>
          <cell r="E15">
            <v>800000</v>
          </cell>
        </row>
        <row r="16">
          <cell r="B16" t="str">
            <v>2022年跨境电商集中查验中心项目</v>
          </cell>
          <cell r="C16" t="str">
            <v>[2011399]其他商贸事务支出</v>
          </cell>
          <cell r="D16">
            <v>2389452</v>
          </cell>
          <cell r="E16">
            <v>30452</v>
          </cell>
        </row>
        <row r="17">
          <cell r="B17" t="str">
            <v>2023年东疆外贸进出口企业数据采集系统运维</v>
          </cell>
          <cell r="C17" t="str">
            <v>[2011399]其他商贸事务支出</v>
          </cell>
          <cell r="D17">
            <v>20000</v>
          </cell>
          <cell r="E17">
            <v>20000</v>
          </cell>
        </row>
        <row r="18">
          <cell r="B18" t="str">
            <v>2024东疆大宗贸易企业综合服务系统项目首款</v>
          </cell>
          <cell r="C18" t="str">
            <v>[2011399]其他商贸事务支出</v>
          </cell>
          <cell r="D18">
            <v>2020000</v>
          </cell>
          <cell r="E18">
            <v>520000</v>
          </cell>
        </row>
        <row r="19">
          <cell r="B19" t="str">
            <v>2024年东疆支持外向型经济发展政策资金审核费</v>
          </cell>
          <cell r="C19" t="str">
            <v>[2011399]其他商贸事务支出</v>
          </cell>
          <cell r="D19">
            <v>200000</v>
          </cell>
          <cell r="E19">
            <v>200000</v>
          </cell>
        </row>
        <row r="20">
          <cell r="B20" t="str">
            <v>采购评审费</v>
          </cell>
          <cell r="C20" t="str">
            <v>[2011399]其他商贸事务支出</v>
          </cell>
          <cell r="D20">
            <v>14622.43</v>
          </cell>
          <cell r="E20">
            <v>14622.43</v>
          </cell>
        </row>
        <row r="21">
          <cell r="B21" t="str">
            <v>东疆外贸进出口企业数据采集系统二期</v>
          </cell>
          <cell r="C21" t="str">
            <v>[2011399]其他商贸事务支出</v>
          </cell>
          <cell r="D21">
            <v>99500</v>
          </cell>
          <cell r="E21">
            <v>99500</v>
          </cell>
        </row>
        <row r="22">
          <cell r="B22" t="str">
            <v>各类协会会员费</v>
          </cell>
          <cell r="C22" t="str">
            <v>[2011399]其他商贸事务支出</v>
          </cell>
          <cell r="D22">
            <v>110000</v>
          </cell>
          <cell r="E22">
            <v>110000</v>
          </cell>
        </row>
        <row r="23">
          <cell r="B23" t="str">
            <v>评审费-跨境电商支持资金申报材料审核费</v>
          </cell>
          <cell r="C23" t="str">
            <v>[2011399]其他商贸事务支出</v>
          </cell>
          <cell r="D23">
            <v>18000</v>
          </cell>
          <cell r="E23">
            <v>18000</v>
          </cell>
        </row>
        <row r="24">
          <cell r="B24" t="str">
            <v>2022年中央财政农产品供应链体系建设补助资金</v>
          </cell>
          <cell r="C24" t="str">
            <v>[2169999]其他商业服务业等支出</v>
          </cell>
          <cell r="D24">
            <v>500000</v>
          </cell>
          <cell r="E24">
            <v>500000</v>
          </cell>
        </row>
        <row r="25">
          <cell r="B25" t="str">
            <v>教育管理工作经费</v>
          </cell>
          <cell r="C25" t="str">
            <v>[2050202]小学教育</v>
          </cell>
          <cell r="D25">
            <v>2522760</v>
          </cell>
          <cell r="E25">
            <v>2462760</v>
          </cell>
        </row>
        <row r="26">
          <cell r="B26" t="str">
            <v>义务教育免费提供教科书</v>
          </cell>
          <cell r="C26" t="str">
            <v>[2050202]小学教育</v>
          </cell>
          <cell r="D26">
            <v>3500</v>
          </cell>
          <cell r="E26">
            <v>3500</v>
          </cell>
        </row>
        <row r="27">
          <cell r="B27" t="str">
            <v>东疆体育公园电费</v>
          </cell>
          <cell r="C27" t="str">
            <v>[2070307]体育场馆</v>
          </cell>
          <cell r="D27">
            <v>0</v>
          </cell>
          <cell r="E27">
            <v>60000</v>
          </cell>
        </row>
        <row r="28">
          <cell r="B28" t="str">
            <v>东疆体育公园项目经费</v>
          </cell>
          <cell r="C28" t="str">
            <v>[2070307]体育场馆</v>
          </cell>
          <cell r="D28">
            <v>20000000</v>
          </cell>
          <cell r="E28">
            <v>20000000</v>
          </cell>
        </row>
        <row r="29">
          <cell r="B29" t="str">
            <v>三公经费-其他交通费（租车费）</v>
          </cell>
          <cell r="C29" t="str">
            <v>[2080201]行政运行</v>
          </cell>
          <cell r="D29">
            <v>182000</v>
          </cell>
          <cell r="E29">
            <v>182000</v>
          </cell>
        </row>
        <row r="30">
          <cell r="B30" t="str">
            <v>东疆社区综合服务中心运营服务经费</v>
          </cell>
          <cell r="C30" t="str">
            <v>[2080208]基层政权建设和社区治理</v>
          </cell>
          <cell r="D30">
            <v>280000</v>
          </cell>
          <cell r="E30">
            <v>280000</v>
          </cell>
        </row>
        <row r="31">
          <cell r="B31" t="str">
            <v>邻里中心运行经费</v>
          </cell>
          <cell r="C31" t="str">
            <v>[2080208]基层政权建设和社区治理</v>
          </cell>
          <cell r="D31">
            <v>700000</v>
          </cell>
          <cell r="E31">
            <v>700000</v>
          </cell>
        </row>
        <row r="32">
          <cell r="B32" t="str">
            <v>民生保障经费</v>
          </cell>
          <cell r="C32" t="str">
            <v>[2080208]基层政权建设和社区治理</v>
          </cell>
          <cell r="D32">
            <v>21800</v>
          </cell>
          <cell r="E32">
            <v>21800</v>
          </cell>
        </row>
        <row r="33">
          <cell r="B33" t="str">
            <v>社区工作经费</v>
          </cell>
          <cell r="C33" t="str">
            <v>[2080208]基层政权建设和社区治理</v>
          </cell>
          <cell r="D33">
            <v>158200</v>
          </cell>
          <cell r="E33">
            <v>158200</v>
          </cell>
        </row>
        <row r="34">
          <cell r="B34" t="str">
            <v>东疆社区卫生服务中心延伸点医疗卫生服务</v>
          </cell>
          <cell r="C34" t="str">
            <v>[2100301]城市社区卫生机构</v>
          </cell>
          <cell r="D34">
            <v>1175000</v>
          </cell>
          <cell r="E34">
            <v>1175000</v>
          </cell>
        </row>
        <row r="35">
          <cell r="B35" t="str">
            <v>东疆综合保税区社区卫生服务中心医疗延伸点</v>
          </cell>
          <cell r="C35" t="str">
            <v>[2100301]城市社区卫生机构</v>
          </cell>
          <cell r="D35">
            <v>1360000</v>
          </cell>
          <cell r="E35">
            <v>1360000</v>
          </cell>
        </row>
        <row r="36">
          <cell r="B36" t="str">
            <v>医务室经费</v>
          </cell>
          <cell r="C36" t="str">
            <v>[2100301]城市社区卫生机构</v>
          </cell>
          <cell r="D36">
            <v>473752.75</v>
          </cell>
          <cell r="E36">
            <v>473752.75</v>
          </cell>
        </row>
        <row r="37">
          <cell r="B37" t="str">
            <v>公共卫生工作经费</v>
          </cell>
          <cell r="C37" t="str">
            <v>[2100408]基本公共卫生服务</v>
          </cell>
          <cell r="D37">
            <v>600000</v>
          </cell>
          <cell r="E37">
            <v>600000</v>
          </cell>
        </row>
        <row r="38">
          <cell r="B38" t="str">
            <v>隔离点未结算资金归集</v>
          </cell>
          <cell r="C38" t="str">
            <v>[2100410]突发公共卫生事件应急处置</v>
          </cell>
          <cell r="D38">
            <v>44400000</v>
          </cell>
          <cell r="E38">
            <v>44400000</v>
          </cell>
        </row>
        <row r="39">
          <cell r="B39" t="str">
            <v>院前急救经费</v>
          </cell>
          <cell r="C39" t="str">
            <v>[2100499]其他公共卫生支出</v>
          </cell>
          <cell r="D39">
            <v>18004.92</v>
          </cell>
          <cell r="E39">
            <v>18004.92</v>
          </cell>
        </row>
        <row r="40">
          <cell r="B40" t="str">
            <v>家庭发展工作经费</v>
          </cell>
          <cell r="C40" t="str">
            <v>[2100717]计划生育服务</v>
          </cell>
          <cell r="D40">
            <v>14520</v>
          </cell>
          <cell r="E40">
            <v>14520</v>
          </cell>
        </row>
        <row r="41">
          <cell r="B41" t="str">
            <v>2023年国有企业退休人员社会化管理补助资金</v>
          </cell>
          <cell r="C41" t="str">
            <v>[2230105]国有企业退休人员社会化管理补助支出</v>
          </cell>
          <cell r="D41">
            <v>94055</v>
          </cell>
          <cell r="E41">
            <v>94055</v>
          </cell>
        </row>
        <row r="42">
          <cell r="B42" t="str">
            <v>小外-反恐经费</v>
          </cell>
          <cell r="C42" t="str">
            <v>[2050202]小学教育</v>
          </cell>
          <cell r="D42">
            <v>1304.77</v>
          </cell>
          <cell r="E42">
            <v>1304.77</v>
          </cell>
        </row>
        <row r="43">
          <cell r="B43" t="str">
            <v>小外-公用经费</v>
          </cell>
          <cell r="C43" t="str">
            <v>[2050202]小学教育</v>
          </cell>
          <cell r="D43">
            <v>800000</v>
          </cell>
          <cell r="E43">
            <v>800000</v>
          </cell>
        </row>
        <row r="44">
          <cell r="B44" t="str">
            <v>小外-能源费</v>
          </cell>
          <cell r="C44" t="str">
            <v>[2050202]小学教育</v>
          </cell>
          <cell r="D44">
            <v>1071000</v>
          </cell>
          <cell r="E44">
            <v>1071000</v>
          </cell>
        </row>
        <row r="45">
          <cell r="B45" t="str">
            <v>小外-设施设备购置</v>
          </cell>
          <cell r="C45" t="str">
            <v>[2050202]小学教育</v>
          </cell>
          <cell r="D45">
            <v>700000</v>
          </cell>
          <cell r="E45">
            <v>700000</v>
          </cell>
        </row>
        <row r="46">
          <cell r="B46" t="str">
            <v>小外-物业费</v>
          </cell>
          <cell r="C46" t="str">
            <v>[2050202]小学教育</v>
          </cell>
          <cell r="D46">
            <v>2203844</v>
          </cell>
          <cell r="E46">
            <v>2259744</v>
          </cell>
        </row>
        <row r="47">
          <cell r="B47" t="str">
            <v>小外-物业费（城乡义务教育补助经费）</v>
          </cell>
          <cell r="C47" t="str">
            <v>[2050202]小学教育</v>
          </cell>
          <cell r="D47">
            <v>279500</v>
          </cell>
          <cell r="E47">
            <v>223600</v>
          </cell>
        </row>
        <row r="48">
          <cell r="B48" t="str">
            <v>小外-校园改造</v>
          </cell>
          <cell r="C48" t="str">
            <v>[2050202]小学教育</v>
          </cell>
          <cell r="D48">
            <v>3500000</v>
          </cell>
          <cell r="E48">
            <v>3500000</v>
          </cell>
        </row>
        <row r="49">
          <cell r="B49" t="str">
            <v>小外-校园维修建设</v>
          </cell>
          <cell r="C49" t="str">
            <v>[2050202]小学教育</v>
          </cell>
          <cell r="D49">
            <v>50000</v>
          </cell>
          <cell r="E49">
            <v>50000</v>
          </cell>
        </row>
        <row r="50">
          <cell r="B50" t="str">
            <v>公用经费</v>
          </cell>
          <cell r="C50" t="str">
            <v>[2050201]学前教育</v>
          </cell>
          <cell r="D50">
            <v>500000</v>
          </cell>
          <cell r="E50">
            <v>500000</v>
          </cell>
        </row>
        <row r="51">
          <cell r="B51" t="str">
            <v>幼儿园安全反恐经费</v>
          </cell>
          <cell r="C51" t="str">
            <v>[2050201]学前教育</v>
          </cell>
          <cell r="D51">
            <v>1304.77</v>
          </cell>
          <cell r="E51">
            <v>8400</v>
          </cell>
        </row>
        <row r="52">
          <cell r="B52" t="str">
            <v>幼儿园保育教育经费</v>
          </cell>
          <cell r="C52" t="str">
            <v>[2050201]学前教育</v>
          </cell>
          <cell r="D52">
            <v>600000</v>
          </cell>
          <cell r="E52">
            <v>592904.77</v>
          </cell>
        </row>
        <row r="53">
          <cell r="B53" t="str">
            <v>幼儿园能源经费</v>
          </cell>
          <cell r="C53" t="str">
            <v>[2050201]学前教育</v>
          </cell>
          <cell r="D53">
            <v>405524.4</v>
          </cell>
          <cell r="E53">
            <v>405524.4</v>
          </cell>
        </row>
        <row r="54">
          <cell r="B54" t="str">
            <v>幼儿园物业费</v>
          </cell>
          <cell r="C54" t="str">
            <v>[2050201]学前教育</v>
          </cell>
          <cell r="D54">
            <v>924019.95</v>
          </cell>
          <cell r="E54">
            <v>924019.95</v>
          </cell>
        </row>
        <row r="55">
          <cell r="B55" t="str">
            <v>东疆政务服务中心宣传维护服务项目</v>
          </cell>
          <cell r="C55" t="str">
            <v>[2010302]一般行政管理事务</v>
          </cell>
          <cell r="D55">
            <v>150000</v>
          </cell>
          <cell r="E55">
            <v>150000</v>
          </cell>
        </row>
        <row r="56">
          <cell r="B56" t="str">
            <v>三公经费-公务用车运行维护费</v>
          </cell>
          <cell r="C56" t="str">
            <v>[2013801]行政运行</v>
          </cell>
          <cell r="D56">
            <v>12000</v>
          </cell>
          <cell r="E56">
            <v>10000</v>
          </cell>
        </row>
        <row r="57">
          <cell r="B57" t="str">
            <v>分级分类监管平台二期项目</v>
          </cell>
          <cell r="C57" t="str">
            <v>[2013802]一般行政管理事务</v>
          </cell>
          <cell r="D57">
            <v>147560</v>
          </cell>
          <cell r="E57">
            <v>147560</v>
          </cell>
        </row>
        <row r="58">
          <cell r="B58" t="str">
            <v>企业管理辅助信息服务项目</v>
          </cell>
          <cell r="C58" t="str">
            <v>[2013802]一般行政管理事务</v>
          </cell>
          <cell r="D58">
            <v>554000</v>
          </cell>
          <cell r="E58">
            <v>554000</v>
          </cell>
        </row>
        <row r="59">
          <cell r="B59" t="str">
            <v>双随机及补报年报企业审计服务项目</v>
          </cell>
          <cell r="C59" t="str">
            <v>[2013802]一般行政管理事务</v>
          </cell>
          <cell r="D59">
            <v>535650</v>
          </cell>
          <cell r="E59">
            <v>535650</v>
          </cell>
        </row>
        <row r="60">
          <cell r="B60" t="str">
            <v>网络安全定级项目</v>
          </cell>
          <cell r="C60" t="str">
            <v>[2013802]一般行政管理事务</v>
          </cell>
          <cell r="D60">
            <v>156000</v>
          </cell>
          <cell r="E60">
            <v>156000</v>
          </cell>
        </row>
        <row r="61">
          <cell r="B61" t="str">
            <v>应急管理专项资金—产品质量抽检项目</v>
          </cell>
          <cell r="C61" t="str">
            <v>[2013802]一般行政管理事务</v>
          </cell>
          <cell r="D61">
            <v>150000</v>
          </cell>
          <cell r="E61">
            <v>150000</v>
          </cell>
        </row>
        <row r="62">
          <cell r="B62" t="str">
            <v>应急管理专项资金—药品、医疗器械、化妆品领域风险排查项目</v>
          </cell>
          <cell r="C62" t="str">
            <v>[2013802]一般行政管理事务</v>
          </cell>
          <cell r="D62">
            <v>97500</v>
          </cell>
          <cell r="E62">
            <v>97500</v>
          </cell>
        </row>
        <row r="63">
          <cell r="B63" t="str">
            <v>应急管理专项资金—药品、医疗器械、化妆品质量抽检项目</v>
          </cell>
          <cell r="C63" t="str">
            <v>[2013802]一般行政管理事务</v>
          </cell>
          <cell r="D63">
            <v>50000</v>
          </cell>
          <cell r="E63">
            <v>50000</v>
          </cell>
        </row>
        <row r="64">
          <cell r="B64" t="str">
            <v>应急管理专项资金-药品器械安全应急演练项目</v>
          </cell>
          <cell r="C64" t="str">
            <v>[2013802]一般行政管理事务</v>
          </cell>
          <cell r="D64">
            <v>18000</v>
          </cell>
          <cell r="E64">
            <v>18000</v>
          </cell>
        </row>
        <row r="65">
          <cell r="B65" t="str">
            <v>档案数字化管理项目</v>
          </cell>
          <cell r="C65" t="str">
            <v>[2013804]市场主体管理</v>
          </cell>
          <cell r="D65">
            <v>406297</v>
          </cell>
          <cell r="E65">
            <v>406297</v>
          </cell>
        </row>
        <row r="66">
          <cell r="B66" t="str">
            <v>电子证照、政务信息融合应用项目</v>
          </cell>
          <cell r="C66" t="str">
            <v>[2013804]市场主体管理</v>
          </cell>
          <cell r="D66">
            <v>200000</v>
          </cell>
          <cell r="E66">
            <v>200000</v>
          </cell>
        </row>
        <row r="67">
          <cell r="B67" t="str">
            <v>企业登记智能导办服务项目</v>
          </cell>
          <cell r="C67" t="str">
            <v>[2013804]市场主体管理</v>
          </cell>
          <cell r="D67">
            <v>100000</v>
          </cell>
          <cell r="E67">
            <v>100000</v>
          </cell>
        </row>
        <row r="68">
          <cell r="B68" t="str">
            <v>企业投资第三方评审项目</v>
          </cell>
          <cell r="C68" t="str">
            <v>[2013804]市场主体管理</v>
          </cell>
          <cell r="D68">
            <v>50000</v>
          </cell>
          <cell r="E68">
            <v>50000</v>
          </cell>
        </row>
        <row r="69">
          <cell r="B69" t="str">
            <v>商事登记确认制智慧登记项目</v>
          </cell>
          <cell r="C69" t="str">
            <v>[2013804]市场主体管理</v>
          </cell>
          <cell r="D69">
            <v>320000</v>
          </cell>
          <cell r="E69">
            <v>320000</v>
          </cell>
        </row>
        <row r="70">
          <cell r="B70" t="str">
            <v>市场监管业务项目</v>
          </cell>
          <cell r="C70" t="str">
            <v>[2013804]市场主体管理</v>
          </cell>
          <cell r="D70">
            <v>25000</v>
          </cell>
          <cell r="E70">
            <v>25000</v>
          </cell>
        </row>
        <row r="71">
          <cell r="B71" t="str">
            <v>食品安全委员会工作经费—食品安全抽检项目</v>
          </cell>
          <cell r="C71" t="str">
            <v>[2013816]食品安全监管</v>
          </cell>
          <cell r="D71">
            <v>350000</v>
          </cell>
          <cell r="E71">
            <v>350000</v>
          </cell>
        </row>
        <row r="72">
          <cell r="B72" t="str">
            <v>食品安全委员会工作经费—食品安全协管服务项目</v>
          </cell>
          <cell r="C72" t="str">
            <v>[2013816]食品安全监管</v>
          </cell>
          <cell r="D72">
            <v>897081.12</v>
          </cell>
          <cell r="E72">
            <v>897081.12</v>
          </cell>
        </row>
        <row r="73">
          <cell r="B73" t="str">
            <v>食品安全委员会工作经费-食品安全责任保险</v>
          </cell>
          <cell r="C73" t="str">
            <v>[2013816]食品安全监管</v>
          </cell>
          <cell r="D73">
            <v>50000</v>
          </cell>
          <cell r="E73">
            <v>50000</v>
          </cell>
        </row>
        <row r="74">
          <cell r="B74" t="str">
            <v>应急管理专项资金-食品安全应急演练项目</v>
          </cell>
          <cell r="C74" t="str">
            <v>[2013816]食品安全监管</v>
          </cell>
          <cell r="D74">
            <v>18000</v>
          </cell>
          <cell r="E74">
            <v>18000</v>
          </cell>
        </row>
        <row r="75">
          <cell r="B75" t="str">
            <v>知识产权服务业集聚园区服务项目</v>
          </cell>
          <cell r="C75" t="str">
            <v>[2169999]其他商业服务业等支出</v>
          </cell>
          <cell r="D75">
            <v>247000</v>
          </cell>
          <cell r="E75">
            <v>247000</v>
          </cell>
        </row>
        <row r="76">
          <cell r="B76" t="str">
            <v>不动产登记中心基本账户清户专项审计</v>
          </cell>
          <cell r="C76" t="str">
            <v>[2010804]审计业务</v>
          </cell>
          <cell r="D76">
            <v>0</v>
          </cell>
          <cell r="E76">
            <v>8400</v>
          </cell>
        </row>
        <row r="77">
          <cell r="B77" t="str">
            <v>城建档案技术服务和登记档案数字化</v>
          </cell>
          <cell r="C77" t="str">
            <v>[2120102]一般行政管理事务</v>
          </cell>
          <cell r="D77">
            <v>176625</v>
          </cell>
          <cell r="E77">
            <v>176625</v>
          </cell>
        </row>
        <row r="78">
          <cell r="B78" t="str">
            <v>国土空间用途管制业务全周期数字化管理</v>
          </cell>
          <cell r="C78" t="str">
            <v>[2120102]一般行政管理事务</v>
          </cell>
          <cell r="D78">
            <v>38500</v>
          </cell>
          <cell r="E78">
            <v>38500</v>
          </cell>
        </row>
        <row r="79">
          <cell r="B79" t="str">
            <v>东疆综合保税区绿色建筑和海绵城市技术咨询服务项目</v>
          </cell>
          <cell r="C79" t="str">
            <v>[2120106]工程建设管理</v>
          </cell>
          <cell r="D79">
            <v>173400</v>
          </cell>
          <cell r="E79">
            <v>173400</v>
          </cell>
        </row>
        <row r="80">
          <cell r="B80" t="str">
            <v>建设项目审批智能引导助手</v>
          </cell>
          <cell r="C80" t="str">
            <v>[2120106]工程建设管理</v>
          </cell>
          <cell r="D80">
            <v>65018.8</v>
          </cell>
          <cell r="E80">
            <v>65018.8</v>
          </cell>
        </row>
        <row r="81">
          <cell r="B81" t="str">
            <v>登记中心电路使用费用</v>
          </cell>
          <cell r="C81" t="str">
            <v>[2120109]住宅建设与房地产市场监管</v>
          </cell>
          <cell r="D81">
            <v>48000</v>
          </cell>
          <cell r="E81">
            <v>48000</v>
          </cell>
        </row>
        <row r="82">
          <cell r="B82" t="str">
            <v>智能化网上办理系统</v>
          </cell>
          <cell r="C82" t="str">
            <v>[2120109]住宅建设与房地产市场监管</v>
          </cell>
          <cell r="D82">
            <v>30000</v>
          </cell>
          <cell r="E82">
            <v>30000</v>
          </cell>
        </row>
        <row r="83">
          <cell r="B83" t="str">
            <v>东疆综合保税区低效闲置资产盘活专题研究</v>
          </cell>
          <cell r="C83" t="str">
            <v>[2120199]其他城乡社区管理事务支出</v>
          </cell>
          <cell r="D83">
            <v>250000</v>
          </cell>
          <cell r="E83">
            <v>250000</v>
          </cell>
        </row>
        <row r="84">
          <cell r="B84" t="str">
            <v>支持滨海新区小快灵工程资金</v>
          </cell>
          <cell r="C84" t="str">
            <v>[2120199]其他城乡社区管理事务支出</v>
          </cell>
          <cell r="D84">
            <v>5000000</v>
          </cell>
          <cell r="E84">
            <v>5000000</v>
          </cell>
        </row>
        <row r="85">
          <cell r="B85" t="str">
            <v>地下管线信息数据库更新维护</v>
          </cell>
          <cell r="C85" t="str">
            <v>[2120201]城乡社区规划与管理</v>
          </cell>
          <cell r="D85">
            <v>112000</v>
          </cell>
          <cell r="E85">
            <v>112000</v>
          </cell>
        </row>
        <row r="86">
          <cell r="B86" t="str">
            <v>东疆道路命名调整规划研究</v>
          </cell>
          <cell r="C86" t="str">
            <v>[2120201]城乡社区规划与管理</v>
          </cell>
          <cell r="D86">
            <v>20000</v>
          </cell>
          <cell r="E86">
            <v>20000</v>
          </cell>
        </row>
        <row r="87">
          <cell r="B87" t="str">
            <v>东疆综合保税区打造港产城融合样板区综合交通规划研究</v>
          </cell>
          <cell r="C87" t="str">
            <v>[2120201]城乡社区规划与管理</v>
          </cell>
          <cell r="D87">
            <v>1168200</v>
          </cell>
          <cell r="E87">
            <v>891967</v>
          </cell>
        </row>
        <row r="88">
          <cell r="B88" t="str">
            <v>东疆综合配套服务区空间规划优化提升研究</v>
          </cell>
          <cell r="C88" t="str">
            <v>[2120201]城乡社区规划与管理</v>
          </cell>
          <cell r="D88">
            <v>500000</v>
          </cell>
          <cell r="E88">
            <v>500000</v>
          </cell>
        </row>
        <row r="89">
          <cell r="B89" t="str">
            <v>规划编制和研究费用</v>
          </cell>
          <cell r="C89" t="str">
            <v>[2120201]城乡社区规划与管理</v>
          </cell>
          <cell r="D89">
            <v>216500</v>
          </cell>
          <cell r="E89">
            <v>216500</v>
          </cell>
        </row>
        <row r="90">
          <cell r="B90" t="str">
            <v>国土空间控制性详细规划编制</v>
          </cell>
          <cell r="C90" t="str">
            <v>[2120201]城乡社区规划与管理</v>
          </cell>
          <cell r="D90">
            <v>328000</v>
          </cell>
          <cell r="E90">
            <v>577000</v>
          </cell>
        </row>
        <row r="91">
          <cell r="B91" t="str">
            <v>中国制造东疆海岸线研究策划</v>
          </cell>
          <cell r="C91" t="str">
            <v>[2120201]城乡社区规划与管理</v>
          </cell>
          <cell r="D91">
            <v>388500</v>
          </cell>
          <cell r="E91">
            <v>139500</v>
          </cell>
        </row>
        <row r="92">
          <cell r="B92" t="str">
            <v>初步设计评审费</v>
          </cell>
          <cell r="C92" t="str">
            <v>[2120601]建设市场管理与监督</v>
          </cell>
          <cell r="D92">
            <v>50000</v>
          </cell>
          <cell r="E92">
            <v>50000</v>
          </cell>
        </row>
        <row r="93">
          <cell r="B93" t="str">
            <v>工程材料检测费</v>
          </cell>
          <cell r="C93" t="str">
            <v>[2120601]建设市场管理与监督</v>
          </cell>
          <cell r="D93">
            <v>60000</v>
          </cell>
          <cell r="E93">
            <v>60000</v>
          </cell>
        </row>
        <row r="94">
          <cell r="B94" t="str">
            <v>建设工程消防验收技术服务费</v>
          </cell>
          <cell r="C94" t="str">
            <v>[2120601]建设市场管理与监督</v>
          </cell>
          <cell r="D94">
            <v>133000</v>
          </cell>
          <cell r="E94">
            <v>133000</v>
          </cell>
        </row>
        <row r="95">
          <cell r="B95" t="str">
            <v>建设项目审批事项代办(帮办)服务及土地供后辅助巡查服务项目</v>
          </cell>
          <cell r="C95" t="str">
            <v>[2120601]建设市场管理与监督</v>
          </cell>
          <cell r="D95">
            <v>814500</v>
          </cell>
          <cell r="E95">
            <v>814500</v>
          </cell>
        </row>
        <row r="96">
          <cell r="B96" t="str">
            <v>施工图审查技术服务费</v>
          </cell>
          <cell r="C96" t="str">
            <v>[2120601]建设市场管理与监督</v>
          </cell>
          <cell r="D96">
            <v>100000</v>
          </cell>
          <cell r="E96">
            <v>100000</v>
          </cell>
        </row>
        <row r="97">
          <cell r="B97" t="str">
            <v>应急管理专项资金--玻璃幕墙安全鉴定费</v>
          </cell>
          <cell r="C97" t="str">
            <v>[2120601]建设市场管理与监督</v>
          </cell>
          <cell r="D97">
            <v>130400</v>
          </cell>
          <cell r="E97">
            <v>130400</v>
          </cell>
        </row>
        <row r="98">
          <cell r="B98" t="str">
            <v>应急管理专项资金--住建领域质量安全技术服务费</v>
          </cell>
          <cell r="C98" t="str">
            <v>[2120601]建设市场管理与监督</v>
          </cell>
          <cell r="D98">
            <v>1194000</v>
          </cell>
          <cell r="E98">
            <v>1194000</v>
          </cell>
        </row>
        <row r="99">
          <cell r="B99" t="str">
            <v>招标投标系统建设运营费</v>
          </cell>
          <cell r="C99" t="str">
            <v>[2120601]建设市场管理与监督</v>
          </cell>
          <cell r="D99">
            <v>58800</v>
          </cell>
          <cell r="E99">
            <v>58800</v>
          </cell>
        </row>
        <row r="100">
          <cell r="B100" t="str">
            <v>“8·12”事故受损房屋资产使用费</v>
          </cell>
          <cell r="C100" t="str">
            <v>[2129999]其他城乡社区支出</v>
          </cell>
          <cell r="D100">
            <v>8730000</v>
          </cell>
          <cell r="E100">
            <v>8643600</v>
          </cell>
        </row>
        <row r="101">
          <cell r="B101" t="str">
            <v>土地集约利用监测统计费</v>
          </cell>
          <cell r="C101" t="str">
            <v>[2200106]自然资源利用与保护</v>
          </cell>
          <cell r="D101">
            <v>65010</v>
          </cell>
          <cell r="E101">
            <v>65010</v>
          </cell>
        </row>
        <row r="102">
          <cell r="B102" t="str">
            <v>土地评估、测量等技术委托服务费</v>
          </cell>
          <cell r="C102" t="str">
            <v>[2200106]自然资源利用与保护</v>
          </cell>
          <cell r="D102">
            <v>0</v>
          </cell>
          <cell r="E102">
            <v>276233</v>
          </cell>
        </row>
        <row r="103">
          <cell r="B103" t="str">
            <v>东疆收回土地委托管护费用</v>
          </cell>
          <cell r="C103" t="str">
            <v>[2200112]土地资源储备支出</v>
          </cell>
          <cell r="D103">
            <v>117638.6</v>
          </cell>
          <cell r="E103">
            <v>117638.6</v>
          </cell>
        </row>
        <row r="104">
          <cell r="B104" t="str">
            <v>土地出让和储备土地出租地价评估费</v>
          </cell>
          <cell r="C104" t="str">
            <v>[2200112]土地资源储备支出</v>
          </cell>
          <cell r="D104">
            <v>0</v>
          </cell>
          <cell r="E104">
            <v>78000</v>
          </cell>
        </row>
        <row r="105">
          <cell r="B105" t="str">
            <v>节地评价工作费用</v>
          </cell>
          <cell r="C105" t="str">
            <v>[2200199]其他自然资源事务支出</v>
          </cell>
          <cell r="D105">
            <v>36800</v>
          </cell>
          <cell r="E105">
            <v>36800</v>
          </cell>
        </row>
        <row r="106">
          <cell r="B106" t="str">
            <v>文化服务经费</v>
          </cell>
          <cell r="C106" t="str">
            <v>[2070104]图书馆</v>
          </cell>
          <cell r="D106">
            <v>388117.39</v>
          </cell>
          <cell r="E106">
            <v>388117.39</v>
          </cell>
        </row>
        <row r="107">
          <cell r="B107" t="str">
            <v>公共文体活动经费</v>
          </cell>
          <cell r="C107" t="str">
            <v>[2070108]文化活动</v>
          </cell>
          <cell r="D107">
            <v>3000000</v>
          </cell>
          <cell r="E107">
            <v>2449840</v>
          </cell>
        </row>
        <row r="108">
          <cell r="B108" t="str">
            <v>行政执法监管相关费用</v>
          </cell>
          <cell r="C108" t="str">
            <v>[2070112]文化和旅游市场管理</v>
          </cell>
          <cell r="D108">
            <v>25000</v>
          </cell>
          <cell r="E108">
            <v>25000</v>
          </cell>
        </row>
        <row r="109">
          <cell r="B109" t="str">
            <v>应急管理专项资金-安全生产检查专家费</v>
          </cell>
          <cell r="C109" t="str">
            <v>[2070112]文化和旅游市场管理</v>
          </cell>
          <cell r="D109">
            <v>10000</v>
          </cell>
          <cell r="E109">
            <v>113720</v>
          </cell>
        </row>
        <row r="110">
          <cell r="B110" t="str">
            <v>文旅宣传经费</v>
          </cell>
          <cell r="C110" t="str">
            <v>[2070113]旅游宣传</v>
          </cell>
          <cell r="D110">
            <v>0</v>
          </cell>
          <cell r="E110">
            <v>550160</v>
          </cell>
        </row>
        <row r="111">
          <cell r="B111" t="str">
            <v>区域文旅配套提升</v>
          </cell>
          <cell r="C111" t="str">
            <v>[2070114]文化和旅游管理事务</v>
          </cell>
          <cell r="D111">
            <v>1000000</v>
          </cell>
          <cell r="E111">
            <v>896280</v>
          </cell>
        </row>
        <row r="112">
          <cell r="B112" t="str">
            <v>邮轮高质量发展经费</v>
          </cell>
          <cell r="C112" t="str">
            <v>[2070114]文化和旅游管理事务</v>
          </cell>
          <cell r="D112">
            <v>500000</v>
          </cell>
          <cell r="E112">
            <v>500000</v>
          </cell>
        </row>
        <row r="113">
          <cell r="B113" t="str">
            <v>游客服务中心建设及周边环境提升项目</v>
          </cell>
          <cell r="C113" t="str">
            <v>[2070114]文化和旅游管理事务</v>
          </cell>
          <cell r="D113">
            <v>4000000</v>
          </cell>
          <cell r="E113">
            <v>4000000</v>
          </cell>
        </row>
        <row r="114">
          <cell r="B114" t="str">
            <v>两区协会常务理事单位会费</v>
          </cell>
          <cell r="C114" t="str">
            <v>[2010302]一般行政管理事务</v>
          </cell>
          <cell r="D114">
            <v>20000</v>
          </cell>
          <cell r="E114">
            <v>30000</v>
          </cell>
        </row>
        <row r="115">
          <cell r="B115" t="str">
            <v>东疆绿色租赁数字化综合应用平台技术服务费</v>
          </cell>
          <cell r="C115" t="str">
            <v>[2011308]招商引资</v>
          </cell>
          <cell r="D115">
            <v>122000</v>
          </cell>
          <cell r="E115">
            <v>122000</v>
          </cell>
        </row>
        <row r="116">
          <cell r="B116" t="str">
            <v>东疆智能网联汽车产业政策体系搭建服务</v>
          </cell>
          <cell r="C116" t="str">
            <v>[2011308]招商引资</v>
          </cell>
          <cell r="D116">
            <v>600000</v>
          </cell>
          <cell r="E116">
            <v>590000</v>
          </cell>
        </row>
        <row r="117">
          <cell r="B117" t="str">
            <v>东疆综合保税区智能网联汽车道路测试咨询服务项目</v>
          </cell>
          <cell r="C117" t="str">
            <v>[2011308]招商引资</v>
          </cell>
          <cell r="D117">
            <v>600</v>
          </cell>
          <cell r="E117">
            <v>600</v>
          </cell>
        </row>
        <row r="118">
          <cell r="B118" t="str">
            <v>绿色融资租赁认定评价服务（2024）</v>
          </cell>
          <cell r="C118" t="str">
            <v>[2011308]招商引资</v>
          </cell>
          <cell r="D118">
            <v>600000</v>
          </cell>
          <cell r="E118">
            <v>600000</v>
          </cell>
        </row>
        <row r="119">
          <cell r="B119" t="str">
            <v>绿色租赁第三方认定评价服务</v>
          </cell>
          <cell r="C119" t="str">
            <v>[2011308]招商引资</v>
          </cell>
          <cell r="D119">
            <v>292800</v>
          </cell>
          <cell r="E119">
            <v>292800</v>
          </cell>
        </row>
        <row r="120">
          <cell r="B120" t="str">
            <v>网络货运绿色评价体系建设服务</v>
          </cell>
          <cell r="C120" t="str">
            <v>[2011308]招商引资</v>
          </cell>
          <cell r="D120">
            <v>471769</v>
          </cell>
          <cell r="E120">
            <v>471769</v>
          </cell>
        </row>
        <row r="121">
          <cell r="B121" t="str">
            <v>工信申报项目服务外包费</v>
          </cell>
          <cell r="C121" t="str">
            <v>[2010402]一般行政管理事务</v>
          </cell>
          <cell r="D121">
            <v>190000</v>
          </cell>
          <cell r="E121">
            <v>190000</v>
          </cell>
        </row>
        <row r="122">
          <cell r="B122" t="str">
            <v>惠企政策直观性解读服务包</v>
          </cell>
          <cell r="C122" t="str">
            <v>[2010402]一般行政管理事务</v>
          </cell>
          <cell r="D122">
            <v>60000</v>
          </cell>
          <cell r="E122">
            <v>40000</v>
          </cell>
        </row>
        <row r="123">
          <cell r="B123" t="str">
            <v>天津东疆综合保税区创新产业园基础设施配套项目</v>
          </cell>
          <cell r="C123" t="str">
            <v>[2010402]一般行政管理事务</v>
          </cell>
          <cell r="D123">
            <v>39788893</v>
          </cell>
          <cell r="E123">
            <v>0</v>
          </cell>
        </row>
        <row r="124">
          <cell r="B124" t="str">
            <v>应急管理专项资金-安全生产检查专家服务费</v>
          </cell>
          <cell r="C124" t="str">
            <v>[2010402]一般行政管理事务</v>
          </cell>
          <cell r="D124">
            <v>25200</v>
          </cell>
          <cell r="E124">
            <v>25200</v>
          </cell>
        </row>
        <row r="125">
          <cell r="B125" t="str">
            <v>智能网联展厅项目</v>
          </cell>
          <cell r="C125" t="str">
            <v>[2010402]一般行政管理事务</v>
          </cell>
          <cell r="D125">
            <v>1000000</v>
          </cell>
          <cell r="E125">
            <v>1000000</v>
          </cell>
        </row>
        <row r="126">
          <cell r="B126" t="str">
            <v>主办中小企业各类活动、会议、论坛外包服务费</v>
          </cell>
          <cell r="C126" t="str">
            <v>[2010402]一般行政管理事务</v>
          </cell>
          <cell r="D126">
            <v>330000</v>
          </cell>
          <cell r="E126">
            <v>330000</v>
          </cell>
        </row>
        <row r="127">
          <cell r="B127" t="str">
            <v>2024年招商专项经费</v>
          </cell>
          <cell r="C127" t="str">
            <v>[2011308]招商引资</v>
          </cell>
          <cell r="D127">
            <v>166667</v>
          </cell>
          <cell r="E127">
            <v>166667</v>
          </cell>
        </row>
        <row r="128">
          <cell r="B128" t="str">
            <v>汽车制造业发展趋势与天津东疆综合保税区制造业发展机遇调研项目尾款</v>
          </cell>
          <cell r="C128" t="str">
            <v>[2011308]招商引资</v>
          </cell>
          <cell r="D128">
            <v>93000</v>
          </cell>
          <cell r="E128">
            <v>93000</v>
          </cell>
        </row>
        <row r="129">
          <cell r="B129" t="str">
            <v>提升企业服务质效助力区域营商环境建设辅助服务项目</v>
          </cell>
          <cell r="C129" t="str">
            <v>[2011308]招商引资</v>
          </cell>
          <cell r="D129">
            <v>1904700</v>
          </cell>
          <cell r="E129">
            <v>1904700</v>
          </cell>
        </row>
        <row r="130">
          <cell r="B130" t="str">
            <v>中小企业培育专项活动服务外包费</v>
          </cell>
          <cell r="C130" t="str">
            <v>[2011308]招商引资</v>
          </cell>
          <cell r="D130">
            <v>57020</v>
          </cell>
          <cell r="E130">
            <v>57020</v>
          </cell>
        </row>
        <row r="131">
          <cell r="B131" t="str">
            <v>向新开办企业免费发放印章</v>
          </cell>
          <cell r="C131" t="str">
            <v>[2013802]一般行政管理事务</v>
          </cell>
          <cell r="D131">
            <v>1233775</v>
          </cell>
          <cell r="E131">
            <v>1233775</v>
          </cell>
        </row>
        <row r="132">
          <cell r="B132" t="str">
            <v>财务及法律咨询服务项目</v>
          </cell>
          <cell r="C132" t="str">
            <v>[2150802]一般行政管理事务</v>
          </cell>
          <cell r="D132">
            <v>0</v>
          </cell>
          <cell r="E132">
            <v>20000</v>
          </cell>
        </row>
        <row r="133">
          <cell r="B133" t="str">
            <v>东疆综合保税区大面积停电事件应急演练专家服务费</v>
          </cell>
          <cell r="C133" t="str">
            <v>[2240106]安全监管</v>
          </cell>
          <cell r="D133">
            <v>11000</v>
          </cell>
          <cell r="E133">
            <v>11000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表（剔除上级转移支付）"/>
      <sheetName val="基本+项目表"/>
      <sheetName val="过程"/>
      <sheetName val="明细表"/>
      <sheetName val="WpsReserved_CellImgList"/>
    </sheetNames>
    <sheetDataSet>
      <sheetData sheetId="0" refreshError="1"/>
      <sheetData sheetId="1" refreshError="1"/>
      <sheetData sheetId="2" refreshError="1"/>
      <sheetData sheetId="3">
        <row r="2">
          <cell r="C2" t="str">
            <v>项目名称</v>
          </cell>
          <cell r="D2" t="str">
            <v>年初预算金额</v>
          </cell>
          <cell r="E2" t="str">
            <v>截至目前调整预算数</v>
          </cell>
          <cell r="F2" t="str">
            <v>系统导出预算数</v>
          </cell>
          <cell r="G2" t="str">
            <v>是否不同</v>
          </cell>
          <cell r="H2" t="str">
            <v>本次申请预算金额</v>
          </cell>
        </row>
        <row r="3">
          <cell r="D3">
            <v>4674452</v>
          </cell>
          <cell r="E3">
            <v>949452</v>
          </cell>
          <cell r="F3">
            <v>949452</v>
          </cell>
          <cell r="G3">
            <v>0</v>
          </cell>
          <cell r="H3">
            <v>3387858</v>
          </cell>
        </row>
        <row r="4">
          <cell r="C4" t="str">
            <v>东疆综合保税区低效闲置资产盘活专题研究</v>
          </cell>
          <cell r="D4">
            <v>250000</v>
          </cell>
          <cell r="E4">
            <v>250000</v>
          </cell>
          <cell r="F4">
            <v>250000</v>
          </cell>
          <cell r="G4">
            <v>0</v>
          </cell>
          <cell r="H4">
            <v>247000</v>
          </cell>
        </row>
        <row r="5">
          <cell r="C5" t="str">
            <v>智能化网上办理系统</v>
          </cell>
          <cell r="D5">
            <v>30000</v>
          </cell>
          <cell r="E5">
            <v>30000</v>
          </cell>
          <cell r="F5">
            <v>30000</v>
          </cell>
          <cell r="G5">
            <v>0</v>
          </cell>
          <cell r="H5">
            <v>0</v>
          </cell>
        </row>
        <row r="6">
          <cell r="C6" t="str">
            <v>东疆综合保税区打造港产城融合样板区综合交通规划研究</v>
          </cell>
          <cell r="D6">
            <v>1168200</v>
          </cell>
          <cell r="E6">
            <v>891967</v>
          </cell>
          <cell r="F6">
            <v>891967</v>
          </cell>
          <cell r="G6">
            <v>0</v>
          </cell>
          <cell r="H6">
            <v>584100</v>
          </cell>
        </row>
        <row r="7">
          <cell r="C7" t="str">
            <v>“8·12”事故受损房屋资产使用费</v>
          </cell>
          <cell r="D7">
            <v>8730000</v>
          </cell>
          <cell r="E7">
            <v>8643600</v>
          </cell>
          <cell r="F7">
            <v>8643600</v>
          </cell>
          <cell r="G7">
            <v>0</v>
          </cell>
          <cell r="H7">
            <v>6843600</v>
          </cell>
        </row>
        <row r="8">
          <cell r="C8" t="str">
            <v>东疆综合配套服务区空间规划优化提升研究</v>
          </cell>
          <cell r="D8">
            <v>500000</v>
          </cell>
          <cell r="E8">
            <v>500000</v>
          </cell>
          <cell r="F8">
            <v>500000</v>
          </cell>
          <cell r="G8">
            <v>0</v>
          </cell>
          <cell r="H8">
            <v>1375800</v>
          </cell>
        </row>
        <row r="9">
          <cell r="C9" t="str">
            <v>规划编制和研究费用</v>
          </cell>
          <cell r="D9">
            <v>216500</v>
          </cell>
          <cell r="E9">
            <v>216500</v>
          </cell>
          <cell r="F9">
            <v>216500</v>
          </cell>
          <cell r="G9">
            <v>0</v>
          </cell>
          <cell r="H9">
            <v>0</v>
          </cell>
        </row>
        <row r="10">
          <cell r="C10" t="str">
            <v>中国制造东疆海岸线研究策划</v>
          </cell>
          <cell r="D10">
            <v>388500</v>
          </cell>
          <cell r="E10">
            <v>139500</v>
          </cell>
          <cell r="F10">
            <v>139500</v>
          </cell>
          <cell r="G10">
            <v>0</v>
          </cell>
          <cell r="H10">
            <v>0</v>
          </cell>
        </row>
        <row r="11">
          <cell r="C11" t="str">
            <v>东疆道路命名调整规划研究</v>
          </cell>
          <cell r="D11">
            <v>20000</v>
          </cell>
          <cell r="E11">
            <v>20000</v>
          </cell>
          <cell r="F11">
            <v>20000</v>
          </cell>
          <cell r="G11">
            <v>0</v>
          </cell>
          <cell r="H11">
            <v>0</v>
          </cell>
        </row>
        <row r="12">
          <cell r="C12" t="str">
            <v>支持滨海新区小快灵工程资金</v>
          </cell>
          <cell r="D12">
            <v>5000000</v>
          </cell>
          <cell r="E12">
            <v>5000000</v>
          </cell>
          <cell r="F12">
            <v>5000000</v>
          </cell>
          <cell r="G12">
            <v>0</v>
          </cell>
          <cell r="H12">
            <v>0</v>
          </cell>
        </row>
        <row r="13">
          <cell r="C13" t="str">
            <v>东疆综合保税区海绵城市实施方案编制项目</v>
          </cell>
          <cell r="D13">
            <v>0</v>
          </cell>
          <cell r="E13">
            <v>0</v>
          </cell>
          <cell r="F13">
            <v>0</v>
          </cell>
          <cell r="G13">
            <v>0</v>
          </cell>
          <cell r="H13">
            <v>152400</v>
          </cell>
        </row>
        <row r="14">
          <cell r="C14" t="str">
            <v>东疆综合保税区海绵城市专项规划修编</v>
          </cell>
          <cell r="D14">
            <v>0</v>
          </cell>
          <cell r="E14">
            <v>0</v>
          </cell>
          <cell r="F14">
            <v>0</v>
          </cell>
          <cell r="G14">
            <v>0</v>
          </cell>
          <cell r="H14">
            <v>70100</v>
          </cell>
        </row>
        <row r="15">
          <cell r="C15" t="str">
            <v>2024年城市体检</v>
          </cell>
          <cell r="D15">
            <v>0</v>
          </cell>
          <cell r="E15">
            <v>0</v>
          </cell>
          <cell r="F15">
            <v>0</v>
          </cell>
          <cell r="G15">
            <v>0</v>
          </cell>
          <cell r="H15">
            <v>52000</v>
          </cell>
        </row>
        <row r="16">
          <cell r="C16" t="str">
            <v>东疆2023年度国土变更调查工作经费</v>
          </cell>
          <cell r="D16">
            <v>0</v>
          </cell>
          <cell r="E16">
            <v>0</v>
          </cell>
          <cell r="F16">
            <v>0</v>
          </cell>
          <cell r="G16">
            <v>0</v>
          </cell>
          <cell r="H16">
            <v>30000</v>
          </cell>
        </row>
        <row r="17">
          <cell r="C17" t="str">
            <v>2024年春春季房交会布展费用</v>
          </cell>
          <cell r="D17">
            <v>0</v>
          </cell>
          <cell r="E17">
            <v>0</v>
          </cell>
          <cell r="F17">
            <v>0</v>
          </cell>
          <cell r="G17">
            <v>0</v>
          </cell>
          <cell r="H17">
            <v>50000</v>
          </cell>
        </row>
        <row r="18">
          <cell r="C18" t="str">
            <v>国土空间控制性详细规划编制</v>
          </cell>
          <cell r="D18">
            <v>328000</v>
          </cell>
          <cell r="E18">
            <v>577000</v>
          </cell>
          <cell r="F18">
            <v>577000</v>
          </cell>
          <cell r="G18">
            <v>0</v>
          </cell>
          <cell r="H18">
            <v>574000</v>
          </cell>
        </row>
        <row r="19">
          <cell r="C19" t="str">
            <v>土地评估、测量等技术委托服务费</v>
          </cell>
          <cell r="D19">
            <v>0</v>
          </cell>
          <cell r="E19">
            <v>276233</v>
          </cell>
          <cell r="F19">
            <v>276233</v>
          </cell>
          <cell r="G19">
            <v>0</v>
          </cell>
          <cell r="H19">
            <v>145908</v>
          </cell>
        </row>
        <row r="20">
          <cell r="C20" t="str">
            <v>商事登记确认制智慧登记项目</v>
          </cell>
          <cell r="D20">
            <v>320000</v>
          </cell>
          <cell r="E20">
            <v>320000</v>
          </cell>
          <cell r="F20">
            <v>320000</v>
          </cell>
          <cell r="G20">
            <v>0</v>
          </cell>
          <cell r="H20">
            <v>228120</v>
          </cell>
        </row>
        <row r="21">
          <cell r="C21" t="str">
            <v>电子证照、政务信息融合应用项目</v>
          </cell>
          <cell r="D21">
            <v>200000</v>
          </cell>
          <cell r="E21">
            <v>200000</v>
          </cell>
          <cell r="F21">
            <v>200000</v>
          </cell>
          <cell r="G21">
            <v>0</v>
          </cell>
          <cell r="H21">
            <v>56385</v>
          </cell>
        </row>
        <row r="22">
          <cell r="C22" t="str">
            <v>食品安全委员会工作经费-食品安全责任保险</v>
          </cell>
          <cell r="D22">
            <v>50000</v>
          </cell>
          <cell r="E22">
            <v>50000</v>
          </cell>
          <cell r="F22">
            <v>50000</v>
          </cell>
          <cell r="G22">
            <v>0</v>
          </cell>
          <cell r="H22">
            <v>41280</v>
          </cell>
        </row>
        <row r="23">
          <cell r="C23" t="str">
            <v>网络安全定级项目</v>
          </cell>
          <cell r="D23">
            <v>156000</v>
          </cell>
          <cell r="E23">
            <v>156000</v>
          </cell>
          <cell r="F23">
            <v>156000</v>
          </cell>
          <cell r="G23">
            <v>0</v>
          </cell>
          <cell r="H23">
            <v>0</v>
          </cell>
        </row>
        <row r="24">
          <cell r="C24" t="str">
            <v>企业登记智能导办服务项目</v>
          </cell>
          <cell r="D24">
            <v>100000</v>
          </cell>
          <cell r="E24">
            <v>100000</v>
          </cell>
          <cell r="F24">
            <v>100000</v>
          </cell>
          <cell r="G24">
            <v>0</v>
          </cell>
          <cell r="H24">
            <v>53161</v>
          </cell>
        </row>
        <row r="25">
          <cell r="C25" t="str">
            <v>企业投资第三方评审项目</v>
          </cell>
          <cell r="D25">
            <v>50000</v>
          </cell>
          <cell r="E25">
            <v>50000</v>
          </cell>
          <cell r="F25">
            <v>50000</v>
          </cell>
          <cell r="G25">
            <v>0</v>
          </cell>
          <cell r="H25">
            <v>115000</v>
          </cell>
        </row>
        <row r="26">
          <cell r="C26" t="str">
            <v>东疆政务服务中心宣传维护服务项目</v>
          </cell>
          <cell r="D26">
            <v>150000</v>
          </cell>
          <cell r="E26">
            <v>150000</v>
          </cell>
          <cell r="F26">
            <v>150000</v>
          </cell>
          <cell r="G26">
            <v>0</v>
          </cell>
          <cell r="H26">
            <v>41670</v>
          </cell>
        </row>
        <row r="27">
          <cell r="C27" t="str">
            <v>知识产权服务业集聚园区服务项目</v>
          </cell>
          <cell r="D27">
            <v>247000</v>
          </cell>
          <cell r="E27">
            <v>247000</v>
          </cell>
          <cell r="F27">
            <v>247000</v>
          </cell>
          <cell r="G27">
            <v>0</v>
          </cell>
          <cell r="H27">
            <v>245687</v>
          </cell>
        </row>
        <row r="28">
          <cell r="C28" t="str">
            <v>应急管理专项资金—药品、医疗器械、化妆品质量抽检项目</v>
          </cell>
          <cell r="D28">
            <v>50000</v>
          </cell>
          <cell r="E28">
            <v>50000</v>
          </cell>
          <cell r="F28">
            <v>50000</v>
          </cell>
          <cell r="G28">
            <v>0</v>
          </cell>
          <cell r="H28">
            <v>0</v>
          </cell>
        </row>
        <row r="29">
          <cell r="C29" t="str">
            <v>应急管理专项资金—产品质量抽检项目</v>
          </cell>
          <cell r="D29">
            <v>150000</v>
          </cell>
          <cell r="E29">
            <v>150000</v>
          </cell>
          <cell r="F29">
            <v>150000</v>
          </cell>
          <cell r="G29">
            <v>0</v>
          </cell>
          <cell r="H29">
            <v>98082.27</v>
          </cell>
        </row>
        <row r="30">
          <cell r="C30" t="str">
            <v>双随机及补报年报企业审计服务项目</v>
          </cell>
          <cell r="D30">
            <v>535650</v>
          </cell>
          <cell r="E30">
            <v>535650</v>
          </cell>
          <cell r="F30">
            <v>535650</v>
          </cell>
          <cell r="G30">
            <v>0</v>
          </cell>
          <cell r="H30">
            <v>396000</v>
          </cell>
        </row>
        <row r="31">
          <cell r="C31" t="str">
            <v>企业管理辅助信息服务项目</v>
          </cell>
          <cell r="D31">
            <v>554000</v>
          </cell>
          <cell r="E31">
            <v>554000</v>
          </cell>
          <cell r="F31">
            <v>554000</v>
          </cell>
          <cell r="G31">
            <v>0</v>
          </cell>
          <cell r="H31">
            <v>545468</v>
          </cell>
        </row>
        <row r="32">
          <cell r="C32" t="str">
            <v>提升企业服务质效助力区域营商环境建设辅助服务项目</v>
          </cell>
          <cell r="D32">
            <v>1904700</v>
          </cell>
          <cell r="E32">
            <v>1904700</v>
          </cell>
          <cell r="F32">
            <v>1904700</v>
          </cell>
          <cell r="G32">
            <v>0</v>
          </cell>
          <cell r="H32">
            <v>1902210.25</v>
          </cell>
        </row>
        <row r="33">
          <cell r="C33" t="str">
            <v>航科院编制低空经济示范区产业规划项目</v>
          </cell>
          <cell r="D33">
            <v>0</v>
          </cell>
          <cell r="E33">
            <v>0</v>
          </cell>
          <cell r="F33">
            <v>0</v>
          </cell>
          <cell r="G33">
            <v>0</v>
          </cell>
          <cell r="H33">
            <v>150000</v>
          </cell>
        </row>
        <row r="34">
          <cell r="C34" t="str">
            <v>智能网联展厅项目</v>
          </cell>
          <cell r="D34">
            <v>1000000</v>
          </cell>
          <cell r="E34">
            <v>1000000</v>
          </cell>
          <cell r="F34">
            <v>1000000</v>
          </cell>
          <cell r="G34">
            <v>0</v>
          </cell>
          <cell r="H34">
            <v>0</v>
          </cell>
        </row>
        <row r="35">
          <cell r="C35" t="str">
            <v>惠企政策直观性解读服务包</v>
          </cell>
          <cell r="D35">
            <v>60000</v>
          </cell>
          <cell r="E35">
            <v>40000</v>
          </cell>
          <cell r="F35">
            <v>40000</v>
          </cell>
          <cell r="G35">
            <v>0</v>
          </cell>
          <cell r="H35">
            <v>6150</v>
          </cell>
        </row>
        <row r="36">
          <cell r="C36" t="str">
            <v>主办中小企业各类活动、会议、论坛外包服务费</v>
          </cell>
          <cell r="D36">
            <v>330000</v>
          </cell>
          <cell r="E36">
            <v>330000</v>
          </cell>
          <cell r="F36">
            <v>330000</v>
          </cell>
          <cell r="G36">
            <v>0</v>
          </cell>
          <cell r="H36">
            <v>30000</v>
          </cell>
        </row>
        <row r="37">
          <cell r="C37" t="str">
            <v>向新开办企业免费发放印章</v>
          </cell>
          <cell r="D37">
            <v>1233775</v>
          </cell>
          <cell r="E37">
            <v>1233775</v>
          </cell>
          <cell r="F37">
            <v>1233775</v>
          </cell>
          <cell r="G37">
            <v>0</v>
          </cell>
          <cell r="H37">
            <v>106973</v>
          </cell>
        </row>
        <row r="38">
          <cell r="C38" t="str">
            <v>智慧东疆建设项目</v>
          </cell>
          <cell r="D38">
            <v>0</v>
          </cell>
          <cell r="E38">
            <v>0</v>
          </cell>
          <cell r="F38">
            <v>0</v>
          </cell>
          <cell r="G38">
            <v>0</v>
          </cell>
          <cell r="H38">
            <v>1959914.3</v>
          </cell>
        </row>
        <row r="39">
          <cell r="C39" t="str">
            <v>信息化能力提升及设备延保等费用</v>
          </cell>
          <cell r="D39">
            <v>0</v>
          </cell>
          <cell r="E39">
            <v>0</v>
          </cell>
          <cell r="F39">
            <v>0</v>
          </cell>
          <cell r="G39">
            <v>0</v>
          </cell>
          <cell r="H39">
            <v>38100</v>
          </cell>
        </row>
        <row r="40">
          <cell r="C40" t="str">
            <v>管委会光纤宽带租赁费</v>
          </cell>
          <cell r="D40">
            <v>0</v>
          </cell>
          <cell r="E40">
            <v>0</v>
          </cell>
          <cell r="F40">
            <v>0</v>
          </cell>
          <cell r="G40">
            <v>0</v>
          </cell>
          <cell r="H40">
            <v>890000</v>
          </cell>
        </row>
        <row r="41">
          <cell r="C41" t="str">
            <v>邻里中心运行经费</v>
          </cell>
          <cell r="D41">
            <v>700000</v>
          </cell>
          <cell r="E41">
            <v>700000</v>
          </cell>
          <cell r="F41">
            <v>700000</v>
          </cell>
          <cell r="G41">
            <v>0</v>
          </cell>
          <cell r="H41">
            <v>560000</v>
          </cell>
        </row>
        <row r="42">
          <cell r="C42" t="str">
            <v>东疆体育公园项目经费</v>
          </cell>
          <cell r="D42">
            <v>20000000</v>
          </cell>
          <cell r="E42">
            <v>20000000</v>
          </cell>
          <cell r="F42">
            <v>20000000</v>
          </cell>
          <cell r="G42">
            <v>0</v>
          </cell>
          <cell r="H42">
            <v>11508060</v>
          </cell>
        </row>
        <row r="43">
          <cell r="C43" t="str">
            <v>东疆体育公园转让评估费用</v>
          </cell>
          <cell r="D43">
            <v>0</v>
          </cell>
          <cell r="E43">
            <v>0</v>
          </cell>
          <cell r="F43">
            <v>0</v>
          </cell>
          <cell r="G43">
            <v>0</v>
          </cell>
          <cell r="H43">
            <v>493279.53</v>
          </cell>
        </row>
        <row r="44">
          <cell r="C44" t="str">
            <v>东疆社区综合服务中心运营服务经费</v>
          </cell>
          <cell r="D44">
            <v>280000</v>
          </cell>
          <cell r="E44">
            <v>280000</v>
          </cell>
          <cell r="F44">
            <v>280000</v>
          </cell>
          <cell r="G44">
            <v>0</v>
          </cell>
          <cell r="H44">
            <v>79710</v>
          </cell>
        </row>
        <row r="45">
          <cell r="C45" t="str">
            <v>东疆综合保税区社区卫生服务中心医疗延伸点</v>
          </cell>
          <cell r="D45">
            <v>1360000</v>
          </cell>
          <cell r="E45">
            <v>1360000</v>
          </cell>
          <cell r="F45">
            <v>1360000</v>
          </cell>
          <cell r="G45">
            <v>0</v>
          </cell>
          <cell r="H45">
            <v>880000</v>
          </cell>
        </row>
        <row r="46">
          <cell r="C46" t="str">
            <v>医务室经费</v>
          </cell>
          <cell r="D46">
            <v>473752.75</v>
          </cell>
          <cell r="E46">
            <v>473752.75</v>
          </cell>
          <cell r="F46">
            <v>473752.75</v>
          </cell>
          <cell r="G46">
            <v>0</v>
          </cell>
          <cell r="H46">
            <v>691657.88</v>
          </cell>
        </row>
        <row r="47">
          <cell r="C47" t="str">
            <v>公共卫生工作经费</v>
          </cell>
          <cell r="D47">
            <v>600000</v>
          </cell>
          <cell r="E47">
            <v>600000</v>
          </cell>
          <cell r="F47">
            <v>600000</v>
          </cell>
          <cell r="G47">
            <v>0</v>
          </cell>
          <cell r="H47">
            <v>550000</v>
          </cell>
        </row>
        <row r="48">
          <cell r="C48" t="str">
            <v>教育管理工作经费</v>
          </cell>
          <cell r="D48">
            <v>2522760</v>
          </cell>
          <cell r="E48">
            <v>2462760</v>
          </cell>
          <cell r="F48">
            <v>2462760</v>
          </cell>
          <cell r="G48">
            <v>0</v>
          </cell>
          <cell r="H48">
            <v>2522760</v>
          </cell>
        </row>
        <row r="49">
          <cell r="C49" t="str">
            <v>家庭发展工作经费</v>
          </cell>
          <cell r="D49">
            <v>14520</v>
          </cell>
          <cell r="E49">
            <v>14520</v>
          </cell>
          <cell r="F49">
            <v>14520</v>
          </cell>
          <cell r="G49">
            <v>0</v>
          </cell>
          <cell r="H49">
            <v>3000</v>
          </cell>
        </row>
        <row r="50">
          <cell r="C50" t="str">
            <v>隔离点未结算资金归集</v>
          </cell>
          <cell r="D50">
            <v>44400000</v>
          </cell>
          <cell r="E50">
            <v>44400000</v>
          </cell>
          <cell r="F50">
            <v>44400000</v>
          </cell>
          <cell r="G50">
            <v>0</v>
          </cell>
          <cell r="H50">
            <v>22200000</v>
          </cell>
        </row>
        <row r="51">
          <cell r="C51" t="str">
            <v>义务教育免费提供教科书</v>
          </cell>
          <cell r="D51">
            <v>3500</v>
          </cell>
          <cell r="E51">
            <v>3500</v>
          </cell>
          <cell r="F51">
            <v>3500</v>
          </cell>
          <cell r="G51">
            <v>0</v>
          </cell>
          <cell r="H51">
            <v>1172.23</v>
          </cell>
        </row>
        <row r="52">
          <cell r="C52" t="str">
            <v>综治、维稳、信访相关经费</v>
          </cell>
          <cell r="D52">
            <v>0</v>
          </cell>
          <cell r="E52">
            <v>0</v>
          </cell>
          <cell r="F52">
            <v>0</v>
          </cell>
          <cell r="G52">
            <v>0</v>
          </cell>
          <cell r="H52">
            <v>130143</v>
          </cell>
        </row>
        <row r="53">
          <cell r="C53" t="str">
            <v>管委会报刊订阅经费</v>
          </cell>
          <cell r="D53">
            <v>0</v>
          </cell>
          <cell r="E53">
            <v>0</v>
          </cell>
          <cell r="F53">
            <v>0</v>
          </cell>
          <cell r="G53">
            <v>0</v>
          </cell>
          <cell r="H53">
            <v>18000</v>
          </cell>
        </row>
        <row r="54">
          <cell r="C54" t="str">
            <v>小外-校园改造</v>
          </cell>
          <cell r="D54">
            <v>3500000</v>
          </cell>
          <cell r="E54">
            <v>3500000</v>
          </cell>
          <cell r="F54">
            <v>3500000</v>
          </cell>
          <cell r="G54">
            <v>0</v>
          </cell>
          <cell r="H54">
            <v>0</v>
          </cell>
        </row>
        <row r="55">
          <cell r="C55" t="str">
            <v>小外-设施设备购置</v>
          </cell>
          <cell r="D55">
            <v>700000</v>
          </cell>
          <cell r="E55">
            <v>700000</v>
          </cell>
          <cell r="F55">
            <v>700000</v>
          </cell>
          <cell r="G55">
            <v>0</v>
          </cell>
          <cell r="H55">
            <v>200000</v>
          </cell>
        </row>
        <row r="56">
          <cell r="C56" t="str">
            <v>经济责任审计费</v>
          </cell>
          <cell r="D56">
            <v>0</v>
          </cell>
          <cell r="E56">
            <v>0</v>
          </cell>
          <cell r="F56">
            <v>0</v>
          </cell>
          <cell r="G56">
            <v>0</v>
          </cell>
          <cell r="H56">
            <v>50000</v>
          </cell>
        </row>
        <row r="57">
          <cell r="C57" t="str">
            <v>国有企业年度内部审计费</v>
          </cell>
          <cell r="D57">
            <v>0</v>
          </cell>
          <cell r="E57">
            <v>0</v>
          </cell>
          <cell r="F57">
            <v>0</v>
          </cell>
          <cell r="G57">
            <v>0</v>
          </cell>
          <cell r="H57">
            <v>138000</v>
          </cell>
        </row>
        <row r="58">
          <cell r="C58" t="str">
            <v>管委会内设部门年度内部审计费</v>
          </cell>
          <cell r="D58">
            <v>0</v>
          </cell>
          <cell r="E58">
            <v>0</v>
          </cell>
          <cell r="F58">
            <v>0</v>
          </cell>
          <cell r="G58">
            <v>0</v>
          </cell>
          <cell r="H58">
            <v>231000</v>
          </cell>
        </row>
        <row r="59">
          <cell r="C59" t="str">
            <v>东疆智能网联汽车产业政策体系搭建服务</v>
          </cell>
          <cell r="D59">
            <v>600000</v>
          </cell>
          <cell r="E59">
            <v>590000</v>
          </cell>
          <cell r="F59">
            <v>590000</v>
          </cell>
          <cell r="G59">
            <v>0</v>
          </cell>
          <cell r="H59">
            <v>0</v>
          </cell>
        </row>
        <row r="60">
          <cell r="C60" t="str">
            <v>第四届二手车出口海外展销会</v>
          </cell>
          <cell r="D60">
            <v>0</v>
          </cell>
          <cell r="E60">
            <v>0</v>
          </cell>
          <cell r="F60">
            <v>0</v>
          </cell>
          <cell r="G60">
            <v>0</v>
          </cell>
          <cell r="H60">
            <v>70000</v>
          </cell>
        </row>
        <row r="61">
          <cell r="C61" t="str">
            <v>区域文旅配套提升</v>
          </cell>
          <cell r="D61">
            <v>1000000</v>
          </cell>
          <cell r="E61">
            <v>896280</v>
          </cell>
          <cell r="F61">
            <v>896280</v>
          </cell>
          <cell r="G61">
            <v>0</v>
          </cell>
          <cell r="H61">
            <v>390280</v>
          </cell>
        </row>
        <row r="62">
          <cell r="C62" t="str">
            <v>游客服务中心建设及周边环境提升项目</v>
          </cell>
          <cell r="D62">
            <v>4000000</v>
          </cell>
          <cell r="E62">
            <v>4000000</v>
          </cell>
          <cell r="F62">
            <v>4000000</v>
          </cell>
          <cell r="G62">
            <v>0</v>
          </cell>
          <cell r="H62">
            <v>0</v>
          </cell>
        </row>
        <row r="63">
          <cell r="C63" t="str">
            <v>公共文体活动经费</v>
          </cell>
          <cell r="D63">
            <v>3000000</v>
          </cell>
          <cell r="E63">
            <v>2449840</v>
          </cell>
          <cell r="F63">
            <v>2449840</v>
          </cell>
          <cell r="G63">
            <v>0</v>
          </cell>
          <cell r="H63">
            <v>999840</v>
          </cell>
        </row>
        <row r="64">
          <cell r="C64" t="str">
            <v>文旅宣传经费</v>
          </cell>
          <cell r="D64">
            <v>0</v>
          </cell>
          <cell r="E64">
            <v>550160</v>
          </cell>
          <cell r="F64">
            <v>550160</v>
          </cell>
          <cell r="G64">
            <v>0</v>
          </cell>
          <cell r="H64">
            <v>295160</v>
          </cell>
        </row>
        <row r="65">
          <cell r="C65" t="str">
            <v>应急管理专项资金-安全生产检查专家费</v>
          </cell>
          <cell r="D65">
            <v>10000</v>
          </cell>
          <cell r="E65">
            <v>113720</v>
          </cell>
          <cell r="F65">
            <v>113720</v>
          </cell>
          <cell r="G65">
            <v>0</v>
          </cell>
          <cell r="H65">
            <v>112000</v>
          </cell>
        </row>
        <row r="66">
          <cell r="C66" t="str">
            <v>行政执法监管相关费用</v>
          </cell>
          <cell r="D66">
            <v>25000</v>
          </cell>
          <cell r="E66">
            <v>25000</v>
          </cell>
          <cell r="F66">
            <v>25000</v>
          </cell>
          <cell r="G66">
            <v>0</v>
          </cell>
          <cell r="H66">
            <v>10550</v>
          </cell>
        </row>
        <row r="67">
          <cell r="C67" t="str">
            <v>邮轮高质量发展经费</v>
          </cell>
          <cell r="D67">
            <v>500000</v>
          </cell>
          <cell r="E67">
            <v>500000</v>
          </cell>
          <cell r="F67">
            <v>500000</v>
          </cell>
          <cell r="G67">
            <v>0</v>
          </cell>
          <cell r="H67">
            <v>0</v>
          </cell>
        </row>
        <row r="68">
          <cell r="C68" t="str">
            <v>文化服务经费</v>
          </cell>
          <cell r="D68">
            <v>388117.39</v>
          </cell>
          <cell r="E68">
            <v>388117.39</v>
          </cell>
          <cell r="F68">
            <v>388117.39</v>
          </cell>
          <cell r="G68">
            <v>0</v>
          </cell>
          <cell r="H68">
            <v>238117.39</v>
          </cell>
        </row>
        <row r="69">
          <cell r="C69" t="str">
            <v>2022年跨境电商集中查验中心项目</v>
          </cell>
          <cell r="D69">
            <v>2389452</v>
          </cell>
          <cell r="E69">
            <v>30452</v>
          </cell>
          <cell r="F69">
            <v>30452</v>
          </cell>
          <cell r="G69">
            <v>0</v>
          </cell>
          <cell r="H69">
            <v>2389452</v>
          </cell>
        </row>
        <row r="70">
          <cell r="C70" t="str">
            <v>2024东疆大宗贸易企业综合服务系统项目首款</v>
          </cell>
          <cell r="D70">
            <v>2020000</v>
          </cell>
          <cell r="E70">
            <v>520000</v>
          </cell>
          <cell r="F70">
            <v>520000</v>
          </cell>
          <cell r="G70">
            <v>0</v>
          </cell>
          <cell r="H70">
            <v>620000</v>
          </cell>
        </row>
        <row r="71">
          <cell r="C71" t="str">
            <v>2024年重点企业代理服务费首付款</v>
          </cell>
          <cell r="D71">
            <v>265000</v>
          </cell>
          <cell r="E71">
            <v>265000</v>
          </cell>
          <cell r="F71">
            <v>265000</v>
          </cell>
          <cell r="G71">
            <v>0</v>
          </cell>
          <cell r="H71">
            <v>244906</v>
          </cell>
        </row>
        <row r="72">
          <cell r="C72" t="str">
            <v>2024天津国际航运产业博览会东疆组展</v>
          </cell>
          <cell r="D72">
            <v>0</v>
          </cell>
          <cell r="E72">
            <v>134000</v>
          </cell>
          <cell r="F72">
            <v>134000</v>
          </cell>
          <cell r="G72">
            <v>0</v>
          </cell>
          <cell r="H72">
            <v>133500</v>
          </cell>
        </row>
        <row r="73">
          <cell r="C73" t="str">
            <v>国土空间控制性详细规划编制</v>
          </cell>
        </row>
        <row r="74">
          <cell r="D74">
            <v>4674452</v>
          </cell>
          <cell r="E74">
            <v>949452</v>
          </cell>
          <cell r="F74">
            <v>949452</v>
          </cell>
          <cell r="G74">
            <v>0</v>
          </cell>
          <cell r="H74">
            <v>3387858</v>
          </cell>
        </row>
      </sheetData>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6" topLeftCell="B20" workbookViewId="0">
      <selection activeCell="A1" sqref="A1"/>
    </sheetView>
  </sheetViews>
  <sheetFormatPr defaultColWidth="9.33333333333333" defaultRowHeight="10.8"/>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0"/>
  <sheetViews>
    <sheetView view="pageBreakPreview" zoomScaleNormal="100" workbookViewId="0">
      <selection activeCell="D5" sqref="D5"/>
    </sheetView>
  </sheetViews>
  <sheetFormatPr defaultColWidth="9.16666666666667" defaultRowHeight="27.75" customHeight="1"/>
  <cols>
    <col min="1" max="1" width="16.1666666666667" style="46" customWidth="1"/>
    <col min="2" max="2" width="15" style="46" customWidth="1"/>
    <col min="3" max="3" width="13.6666666666667" style="46" customWidth="1"/>
    <col min="4" max="4" width="44.6666666666667" style="46" customWidth="1"/>
    <col min="5" max="5" width="15" style="46" customWidth="1"/>
    <col min="6" max="6" width="37" style="46" customWidth="1"/>
    <col min="7" max="243" width="7.66666666666667" style="46" customWidth="1"/>
    <col min="244" max="255" width="9.16666666666667" style="50"/>
    <col min="256" max="256" width="16.1666666666667" style="50" customWidth="1"/>
    <col min="257" max="257" width="15" style="50" customWidth="1"/>
    <col min="258" max="258" width="13.6666666666667" style="50" customWidth="1"/>
    <col min="259" max="259" width="44.6666666666667" style="50" customWidth="1"/>
    <col min="260" max="260" width="15" style="50" customWidth="1"/>
    <col min="261" max="261" width="37" style="50" customWidth="1"/>
    <col min="262" max="262" width="23.1666666666667" style="50" customWidth="1"/>
    <col min="263" max="499" width="7.66666666666667" style="50" customWidth="1"/>
    <col min="500" max="511" width="9.16666666666667" style="50"/>
    <col min="512" max="512" width="16.1666666666667" style="50" customWidth="1"/>
    <col min="513" max="513" width="15" style="50" customWidth="1"/>
    <col min="514" max="514" width="13.6666666666667" style="50" customWidth="1"/>
    <col min="515" max="515" width="44.6666666666667" style="50" customWidth="1"/>
    <col min="516" max="516" width="15" style="50" customWidth="1"/>
    <col min="517" max="517" width="37" style="50" customWidth="1"/>
    <col min="518" max="518" width="23.1666666666667" style="50" customWidth="1"/>
    <col min="519" max="755" width="7.66666666666667" style="50" customWidth="1"/>
    <col min="756" max="767" width="9.16666666666667" style="50"/>
    <col min="768" max="768" width="16.1666666666667" style="50" customWidth="1"/>
    <col min="769" max="769" width="15" style="50" customWidth="1"/>
    <col min="770" max="770" width="13.6666666666667" style="50" customWidth="1"/>
    <col min="771" max="771" width="44.6666666666667" style="50" customWidth="1"/>
    <col min="772" max="772" width="15" style="50" customWidth="1"/>
    <col min="773" max="773" width="37" style="50" customWidth="1"/>
    <col min="774" max="774" width="23.1666666666667" style="50" customWidth="1"/>
    <col min="775" max="1011" width="7.66666666666667" style="50" customWidth="1"/>
    <col min="1012" max="1023" width="9.16666666666667" style="50"/>
    <col min="1024" max="1024" width="16.1666666666667" style="50" customWidth="1"/>
    <col min="1025" max="1025" width="15" style="50" customWidth="1"/>
    <col min="1026" max="1026" width="13.6666666666667" style="50" customWidth="1"/>
    <col min="1027" max="1027" width="44.6666666666667" style="50" customWidth="1"/>
    <col min="1028" max="1028" width="15" style="50" customWidth="1"/>
    <col min="1029" max="1029" width="37" style="50" customWidth="1"/>
    <col min="1030" max="1030" width="23.1666666666667" style="50" customWidth="1"/>
    <col min="1031" max="1267" width="7.66666666666667" style="50" customWidth="1"/>
    <col min="1268" max="1279" width="9.16666666666667" style="50"/>
    <col min="1280" max="1280" width="16.1666666666667" style="50" customWidth="1"/>
    <col min="1281" max="1281" width="15" style="50" customWidth="1"/>
    <col min="1282" max="1282" width="13.6666666666667" style="50" customWidth="1"/>
    <col min="1283" max="1283" width="44.6666666666667" style="50" customWidth="1"/>
    <col min="1284" max="1284" width="15" style="50" customWidth="1"/>
    <col min="1285" max="1285" width="37" style="50" customWidth="1"/>
    <col min="1286" max="1286" width="23.1666666666667" style="50" customWidth="1"/>
    <col min="1287" max="1523" width="7.66666666666667" style="50" customWidth="1"/>
    <col min="1524" max="1535" width="9.16666666666667" style="50"/>
    <col min="1536" max="1536" width="16.1666666666667" style="50" customWidth="1"/>
    <col min="1537" max="1537" width="15" style="50" customWidth="1"/>
    <col min="1538" max="1538" width="13.6666666666667" style="50" customWidth="1"/>
    <col min="1539" max="1539" width="44.6666666666667" style="50" customWidth="1"/>
    <col min="1540" max="1540" width="15" style="50" customWidth="1"/>
    <col min="1541" max="1541" width="37" style="50" customWidth="1"/>
    <col min="1542" max="1542" width="23.1666666666667" style="50" customWidth="1"/>
    <col min="1543" max="1779" width="7.66666666666667" style="50" customWidth="1"/>
    <col min="1780" max="1791" width="9.16666666666667" style="50"/>
    <col min="1792" max="1792" width="16.1666666666667" style="50" customWidth="1"/>
    <col min="1793" max="1793" width="15" style="50" customWidth="1"/>
    <col min="1794" max="1794" width="13.6666666666667" style="50" customWidth="1"/>
    <col min="1795" max="1795" width="44.6666666666667" style="50" customWidth="1"/>
    <col min="1796" max="1796" width="15" style="50" customWidth="1"/>
    <col min="1797" max="1797" width="37" style="50" customWidth="1"/>
    <col min="1798" max="1798" width="23.1666666666667" style="50" customWidth="1"/>
    <col min="1799" max="2035" width="7.66666666666667" style="50" customWidth="1"/>
    <col min="2036" max="2047" width="9.16666666666667" style="50"/>
    <col min="2048" max="2048" width="16.1666666666667" style="50" customWidth="1"/>
    <col min="2049" max="2049" width="15" style="50" customWidth="1"/>
    <col min="2050" max="2050" width="13.6666666666667" style="50" customWidth="1"/>
    <col min="2051" max="2051" width="44.6666666666667" style="50" customWidth="1"/>
    <col min="2052" max="2052" width="15" style="50" customWidth="1"/>
    <col min="2053" max="2053" width="37" style="50" customWidth="1"/>
    <col min="2054" max="2054" width="23.1666666666667" style="50" customWidth="1"/>
    <col min="2055" max="2291" width="7.66666666666667" style="50" customWidth="1"/>
    <col min="2292" max="2303" width="9.16666666666667" style="50"/>
    <col min="2304" max="2304" width="16.1666666666667" style="50" customWidth="1"/>
    <col min="2305" max="2305" width="15" style="50" customWidth="1"/>
    <col min="2306" max="2306" width="13.6666666666667" style="50" customWidth="1"/>
    <col min="2307" max="2307" width="44.6666666666667" style="50" customWidth="1"/>
    <col min="2308" max="2308" width="15" style="50" customWidth="1"/>
    <col min="2309" max="2309" width="37" style="50" customWidth="1"/>
    <col min="2310" max="2310" width="23.1666666666667" style="50" customWidth="1"/>
    <col min="2311" max="2547" width="7.66666666666667" style="50" customWidth="1"/>
    <col min="2548" max="2559" width="9.16666666666667" style="50"/>
    <col min="2560" max="2560" width="16.1666666666667" style="50" customWidth="1"/>
    <col min="2561" max="2561" width="15" style="50" customWidth="1"/>
    <col min="2562" max="2562" width="13.6666666666667" style="50" customWidth="1"/>
    <col min="2563" max="2563" width="44.6666666666667" style="50" customWidth="1"/>
    <col min="2564" max="2564" width="15" style="50" customWidth="1"/>
    <col min="2565" max="2565" width="37" style="50" customWidth="1"/>
    <col min="2566" max="2566" width="23.1666666666667" style="50" customWidth="1"/>
    <col min="2567" max="2803" width="7.66666666666667" style="50" customWidth="1"/>
    <col min="2804" max="2815" width="9.16666666666667" style="50"/>
    <col min="2816" max="2816" width="16.1666666666667" style="50" customWidth="1"/>
    <col min="2817" max="2817" width="15" style="50" customWidth="1"/>
    <col min="2818" max="2818" width="13.6666666666667" style="50" customWidth="1"/>
    <col min="2819" max="2819" width="44.6666666666667" style="50" customWidth="1"/>
    <col min="2820" max="2820" width="15" style="50" customWidth="1"/>
    <col min="2821" max="2821" width="37" style="50" customWidth="1"/>
    <col min="2822" max="2822" width="23.1666666666667" style="50" customWidth="1"/>
    <col min="2823" max="3059" width="7.66666666666667" style="50" customWidth="1"/>
    <col min="3060" max="3071" width="9.16666666666667" style="50"/>
    <col min="3072" max="3072" width="16.1666666666667" style="50" customWidth="1"/>
    <col min="3073" max="3073" width="15" style="50" customWidth="1"/>
    <col min="3074" max="3074" width="13.6666666666667" style="50" customWidth="1"/>
    <col min="3075" max="3075" width="44.6666666666667" style="50" customWidth="1"/>
    <col min="3076" max="3076" width="15" style="50" customWidth="1"/>
    <col min="3077" max="3077" width="37" style="50" customWidth="1"/>
    <col min="3078" max="3078" width="23.1666666666667" style="50" customWidth="1"/>
    <col min="3079" max="3315" width="7.66666666666667" style="50" customWidth="1"/>
    <col min="3316" max="3327" width="9.16666666666667" style="50"/>
    <col min="3328" max="3328" width="16.1666666666667" style="50" customWidth="1"/>
    <col min="3329" max="3329" width="15" style="50" customWidth="1"/>
    <col min="3330" max="3330" width="13.6666666666667" style="50" customWidth="1"/>
    <col min="3331" max="3331" width="44.6666666666667" style="50" customWidth="1"/>
    <col min="3332" max="3332" width="15" style="50" customWidth="1"/>
    <col min="3333" max="3333" width="37" style="50" customWidth="1"/>
    <col min="3334" max="3334" width="23.1666666666667" style="50" customWidth="1"/>
    <col min="3335" max="3571" width="7.66666666666667" style="50" customWidth="1"/>
    <col min="3572" max="3583" width="9.16666666666667" style="50"/>
    <col min="3584" max="3584" width="16.1666666666667" style="50" customWidth="1"/>
    <col min="3585" max="3585" width="15" style="50" customWidth="1"/>
    <col min="3586" max="3586" width="13.6666666666667" style="50" customWidth="1"/>
    <col min="3587" max="3587" width="44.6666666666667" style="50" customWidth="1"/>
    <col min="3588" max="3588" width="15" style="50" customWidth="1"/>
    <col min="3589" max="3589" width="37" style="50" customWidth="1"/>
    <col min="3590" max="3590" width="23.1666666666667" style="50" customWidth="1"/>
    <col min="3591" max="3827" width="7.66666666666667" style="50" customWidth="1"/>
    <col min="3828" max="3839" width="9.16666666666667" style="50"/>
    <col min="3840" max="3840" width="16.1666666666667" style="50" customWidth="1"/>
    <col min="3841" max="3841" width="15" style="50" customWidth="1"/>
    <col min="3842" max="3842" width="13.6666666666667" style="50" customWidth="1"/>
    <col min="3843" max="3843" width="44.6666666666667" style="50" customWidth="1"/>
    <col min="3844" max="3844" width="15" style="50" customWidth="1"/>
    <col min="3845" max="3845" width="37" style="50" customWidth="1"/>
    <col min="3846" max="3846" width="23.1666666666667" style="50" customWidth="1"/>
    <col min="3847" max="4083" width="7.66666666666667" style="50" customWidth="1"/>
    <col min="4084" max="4095" width="9.16666666666667" style="50"/>
    <col min="4096" max="4096" width="16.1666666666667" style="50" customWidth="1"/>
    <col min="4097" max="4097" width="15" style="50" customWidth="1"/>
    <col min="4098" max="4098" width="13.6666666666667" style="50" customWidth="1"/>
    <col min="4099" max="4099" width="44.6666666666667" style="50" customWidth="1"/>
    <col min="4100" max="4100" width="15" style="50" customWidth="1"/>
    <col min="4101" max="4101" width="37" style="50" customWidth="1"/>
    <col min="4102" max="4102" width="23.1666666666667" style="50" customWidth="1"/>
    <col min="4103" max="4339" width="7.66666666666667" style="50" customWidth="1"/>
    <col min="4340" max="4351" width="9.16666666666667" style="50"/>
    <col min="4352" max="4352" width="16.1666666666667" style="50" customWidth="1"/>
    <col min="4353" max="4353" width="15" style="50" customWidth="1"/>
    <col min="4354" max="4354" width="13.6666666666667" style="50" customWidth="1"/>
    <col min="4355" max="4355" width="44.6666666666667" style="50" customWidth="1"/>
    <col min="4356" max="4356" width="15" style="50" customWidth="1"/>
    <col min="4357" max="4357" width="37" style="50" customWidth="1"/>
    <col min="4358" max="4358" width="23.1666666666667" style="50" customWidth="1"/>
    <col min="4359" max="4595" width="7.66666666666667" style="50" customWidth="1"/>
    <col min="4596" max="4607" width="9.16666666666667" style="50"/>
    <col min="4608" max="4608" width="16.1666666666667" style="50" customWidth="1"/>
    <col min="4609" max="4609" width="15" style="50" customWidth="1"/>
    <col min="4610" max="4610" width="13.6666666666667" style="50" customWidth="1"/>
    <col min="4611" max="4611" width="44.6666666666667" style="50" customWidth="1"/>
    <col min="4612" max="4612" width="15" style="50" customWidth="1"/>
    <col min="4613" max="4613" width="37" style="50" customWidth="1"/>
    <col min="4614" max="4614" width="23.1666666666667" style="50" customWidth="1"/>
    <col min="4615" max="4851" width="7.66666666666667" style="50" customWidth="1"/>
    <col min="4852" max="4863" width="9.16666666666667" style="50"/>
    <col min="4864" max="4864" width="16.1666666666667" style="50" customWidth="1"/>
    <col min="4865" max="4865" width="15" style="50" customWidth="1"/>
    <col min="4866" max="4866" width="13.6666666666667" style="50" customWidth="1"/>
    <col min="4867" max="4867" width="44.6666666666667" style="50" customWidth="1"/>
    <col min="4868" max="4868" width="15" style="50" customWidth="1"/>
    <col min="4869" max="4869" width="37" style="50" customWidth="1"/>
    <col min="4870" max="4870" width="23.1666666666667" style="50" customWidth="1"/>
    <col min="4871" max="5107" width="7.66666666666667" style="50" customWidth="1"/>
    <col min="5108" max="5119" width="9.16666666666667" style="50"/>
    <col min="5120" max="5120" width="16.1666666666667" style="50" customWidth="1"/>
    <col min="5121" max="5121" width="15" style="50" customWidth="1"/>
    <col min="5122" max="5122" width="13.6666666666667" style="50" customWidth="1"/>
    <col min="5123" max="5123" width="44.6666666666667" style="50" customWidth="1"/>
    <col min="5124" max="5124" width="15" style="50" customWidth="1"/>
    <col min="5125" max="5125" width="37" style="50" customWidth="1"/>
    <col min="5126" max="5126" width="23.1666666666667" style="50" customWidth="1"/>
    <col min="5127" max="5363" width="7.66666666666667" style="50" customWidth="1"/>
    <col min="5364" max="5375" width="9.16666666666667" style="50"/>
    <col min="5376" max="5376" width="16.1666666666667" style="50" customWidth="1"/>
    <col min="5377" max="5377" width="15" style="50" customWidth="1"/>
    <col min="5378" max="5378" width="13.6666666666667" style="50" customWidth="1"/>
    <col min="5379" max="5379" width="44.6666666666667" style="50" customWidth="1"/>
    <col min="5380" max="5380" width="15" style="50" customWidth="1"/>
    <col min="5381" max="5381" width="37" style="50" customWidth="1"/>
    <col min="5382" max="5382" width="23.1666666666667" style="50" customWidth="1"/>
    <col min="5383" max="5619" width="7.66666666666667" style="50" customWidth="1"/>
    <col min="5620" max="5631" width="9.16666666666667" style="50"/>
    <col min="5632" max="5632" width="16.1666666666667" style="50" customWidth="1"/>
    <col min="5633" max="5633" width="15" style="50" customWidth="1"/>
    <col min="5634" max="5634" width="13.6666666666667" style="50" customWidth="1"/>
    <col min="5635" max="5635" width="44.6666666666667" style="50" customWidth="1"/>
    <col min="5636" max="5636" width="15" style="50" customWidth="1"/>
    <col min="5637" max="5637" width="37" style="50" customWidth="1"/>
    <col min="5638" max="5638" width="23.1666666666667" style="50" customWidth="1"/>
    <col min="5639" max="5875" width="7.66666666666667" style="50" customWidth="1"/>
    <col min="5876" max="5887" width="9.16666666666667" style="50"/>
    <col min="5888" max="5888" width="16.1666666666667" style="50" customWidth="1"/>
    <col min="5889" max="5889" width="15" style="50" customWidth="1"/>
    <col min="5890" max="5890" width="13.6666666666667" style="50" customWidth="1"/>
    <col min="5891" max="5891" width="44.6666666666667" style="50" customWidth="1"/>
    <col min="5892" max="5892" width="15" style="50" customWidth="1"/>
    <col min="5893" max="5893" width="37" style="50" customWidth="1"/>
    <col min="5894" max="5894" width="23.1666666666667" style="50" customWidth="1"/>
    <col min="5895" max="6131" width="7.66666666666667" style="50" customWidth="1"/>
    <col min="6132" max="6143" width="9.16666666666667" style="50"/>
    <col min="6144" max="6144" width="16.1666666666667" style="50" customWidth="1"/>
    <col min="6145" max="6145" width="15" style="50" customWidth="1"/>
    <col min="6146" max="6146" width="13.6666666666667" style="50" customWidth="1"/>
    <col min="6147" max="6147" width="44.6666666666667" style="50" customWidth="1"/>
    <col min="6148" max="6148" width="15" style="50" customWidth="1"/>
    <col min="6149" max="6149" width="37" style="50" customWidth="1"/>
    <col min="6150" max="6150" width="23.1666666666667" style="50" customWidth="1"/>
    <col min="6151" max="6387" width="7.66666666666667" style="50" customWidth="1"/>
    <col min="6388" max="6399" width="9.16666666666667" style="50"/>
    <col min="6400" max="6400" width="16.1666666666667" style="50" customWidth="1"/>
    <col min="6401" max="6401" width="15" style="50" customWidth="1"/>
    <col min="6402" max="6402" width="13.6666666666667" style="50" customWidth="1"/>
    <col min="6403" max="6403" width="44.6666666666667" style="50" customWidth="1"/>
    <col min="6404" max="6404" width="15" style="50" customWidth="1"/>
    <col min="6405" max="6405" width="37" style="50" customWidth="1"/>
    <col min="6406" max="6406" width="23.1666666666667" style="50" customWidth="1"/>
    <col min="6407" max="6643" width="7.66666666666667" style="50" customWidth="1"/>
    <col min="6644" max="6655" width="9.16666666666667" style="50"/>
    <col min="6656" max="6656" width="16.1666666666667" style="50" customWidth="1"/>
    <col min="6657" max="6657" width="15" style="50" customWidth="1"/>
    <col min="6658" max="6658" width="13.6666666666667" style="50" customWidth="1"/>
    <col min="6659" max="6659" width="44.6666666666667" style="50" customWidth="1"/>
    <col min="6660" max="6660" width="15" style="50" customWidth="1"/>
    <col min="6661" max="6661" width="37" style="50" customWidth="1"/>
    <col min="6662" max="6662" width="23.1666666666667" style="50" customWidth="1"/>
    <col min="6663" max="6899" width="7.66666666666667" style="50" customWidth="1"/>
    <col min="6900" max="6911" width="9.16666666666667" style="50"/>
    <col min="6912" max="6912" width="16.1666666666667" style="50" customWidth="1"/>
    <col min="6913" max="6913" width="15" style="50" customWidth="1"/>
    <col min="6914" max="6914" width="13.6666666666667" style="50" customWidth="1"/>
    <col min="6915" max="6915" width="44.6666666666667" style="50" customWidth="1"/>
    <col min="6916" max="6916" width="15" style="50" customWidth="1"/>
    <col min="6917" max="6917" width="37" style="50" customWidth="1"/>
    <col min="6918" max="6918" width="23.1666666666667" style="50" customWidth="1"/>
    <col min="6919" max="7155" width="7.66666666666667" style="50" customWidth="1"/>
    <col min="7156" max="7167" width="9.16666666666667" style="50"/>
    <col min="7168" max="7168" width="16.1666666666667" style="50" customWidth="1"/>
    <col min="7169" max="7169" width="15" style="50" customWidth="1"/>
    <col min="7170" max="7170" width="13.6666666666667" style="50" customWidth="1"/>
    <col min="7171" max="7171" width="44.6666666666667" style="50" customWidth="1"/>
    <col min="7172" max="7172" width="15" style="50" customWidth="1"/>
    <col min="7173" max="7173" width="37" style="50" customWidth="1"/>
    <col min="7174" max="7174" width="23.1666666666667" style="50" customWidth="1"/>
    <col min="7175" max="7411" width="7.66666666666667" style="50" customWidth="1"/>
    <col min="7412" max="7423" width="9.16666666666667" style="50"/>
    <col min="7424" max="7424" width="16.1666666666667" style="50" customWidth="1"/>
    <col min="7425" max="7425" width="15" style="50" customWidth="1"/>
    <col min="7426" max="7426" width="13.6666666666667" style="50" customWidth="1"/>
    <col min="7427" max="7427" width="44.6666666666667" style="50" customWidth="1"/>
    <col min="7428" max="7428" width="15" style="50" customWidth="1"/>
    <col min="7429" max="7429" width="37" style="50" customWidth="1"/>
    <col min="7430" max="7430" width="23.1666666666667" style="50" customWidth="1"/>
    <col min="7431" max="7667" width="7.66666666666667" style="50" customWidth="1"/>
    <col min="7668" max="7679" width="9.16666666666667" style="50"/>
    <col min="7680" max="7680" width="16.1666666666667" style="50" customWidth="1"/>
    <col min="7681" max="7681" width="15" style="50" customWidth="1"/>
    <col min="7682" max="7682" width="13.6666666666667" style="50" customWidth="1"/>
    <col min="7683" max="7683" width="44.6666666666667" style="50" customWidth="1"/>
    <col min="7684" max="7684" width="15" style="50" customWidth="1"/>
    <col min="7685" max="7685" width="37" style="50" customWidth="1"/>
    <col min="7686" max="7686" width="23.1666666666667" style="50" customWidth="1"/>
    <col min="7687" max="7923" width="7.66666666666667" style="50" customWidth="1"/>
    <col min="7924" max="7935" width="9.16666666666667" style="50"/>
    <col min="7936" max="7936" width="16.1666666666667" style="50" customWidth="1"/>
    <col min="7937" max="7937" width="15" style="50" customWidth="1"/>
    <col min="7938" max="7938" width="13.6666666666667" style="50" customWidth="1"/>
    <col min="7939" max="7939" width="44.6666666666667" style="50" customWidth="1"/>
    <col min="7940" max="7940" width="15" style="50" customWidth="1"/>
    <col min="7941" max="7941" width="37" style="50" customWidth="1"/>
    <col min="7942" max="7942" width="23.1666666666667" style="50" customWidth="1"/>
    <col min="7943" max="8179" width="7.66666666666667" style="50" customWidth="1"/>
    <col min="8180" max="8191" width="9.16666666666667" style="50"/>
    <col min="8192" max="8192" width="16.1666666666667" style="50" customWidth="1"/>
    <col min="8193" max="8193" width="15" style="50" customWidth="1"/>
    <col min="8194" max="8194" width="13.6666666666667" style="50" customWidth="1"/>
    <col min="8195" max="8195" width="44.6666666666667" style="50" customWidth="1"/>
    <col min="8196" max="8196" width="15" style="50" customWidth="1"/>
    <col min="8197" max="8197" width="37" style="50" customWidth="1"/>
    <col min="8198" max="8198" width="23.1666666666667" style="50" customWidth="1"/>
    <col min="8199" max="8435" width="7.66666666666667" style="50" customWidth="1"/>
    <col min="8436" max="8447" width="9.16666666666667" style="50"/>
    <col min="8448" max="8448" width="16.1666666666667" style="50" customWidth="1"/>
    <col min="8449" max="8449" width="15" style="50" customWidth="1"/>
    <col min="8450" max="8450" width="13.6666666666667" style="50" customWidth="1"/>
    <col min="8451" max="8451" width="44.6666666666667" style="50" customWidth="1"/>
    <col min="8452" max="8452" width="15" style="50" customWidth="1"/>
    <col min="8453" max="8453" width="37" style="50" customWidth="1"/>
    <col min="8454" max="8454" width="23.1666666666667" style="50" customWidth="1"/>
    <col min="8455" max="8691" width="7.66666666666667" style="50" customWidth="1"/>
    <col min="8692" max="8703" width="9.16666666666667" style="50"/>
    <col min="8704" max="8704" width="16.1666666666667" style="50" customWidth="1"/>
    <col min="8705" max="8705" width="15" style="50" customWidth="1"/>
    <col min="8706" max="8706" width="13.6666666666667" style="50" customWidth="1"/>
    <col min="8707" max="8707" width="44.6666666666667" style="50" customWidth="1"/>
    <col min="8708" max="8708" width="15" style="50" customWidth="1"/>
    <col min="8709" max="8709" width="37" style="50" customWidth="1"/>
    <col min="8710" max="8710" width="23.1666666666667" style="50" customWidth="1"/>
    <col min="8711" max="8947" width="7.66666666666667" style="50" customWidth="1"/>
    <col min="8948" max="8959" width="9.16666666666667" style="50"/>
    <col min="8960" max="8960" width="16.1666666666667" style="50" customWidth="1"/>
    <col min="8961" max="8961" width="15" style="50" customWidth="1"/>
    <col min="8962" max="8962" width="13.6666666666667" style="50" customWidth="1"/>
    <col min="8963" max="8963" width="44.6666666666667" style="50" customWidth="1"/>
    <col min="8964" max="8964" width="15" style="50" customWidth="1"/>
    <col min="8965" max="8965" width="37" style="50" customWidth="1"/>
    <col min="8966" max="8966" width="23.1666666666667" style="50" customWidth="1"/>
    <col min="8967" max="9203" width="7.66666666666667" style="50" customWidth="1"/>
    <col min="9204" max="9215" width="9.16666666666667" style="50"/>
    <col min="9216" max="9216" width="16.1666666666667" style="50" customWidth="1"/>
    <col min="9217" max="9217" width="15" style="50" customWidth="1"/>
    <col min="9218" max="9218" width="13.6666666666667" style="50" customWidth="1"/>
    <col min="9219" max="9219" width="44.6666666666667" style="50" customWidth="1"/>
    <col min="9220" max="9220" width="15" style="50" customWidth="1"/>
    <col min="9221" max="9221" width="37" style="50" customWidth="1"/>
    <col min="9222" max="9222" width="23.1666666666667" style="50" customWidth="1"/>
    <col min="9223" max="9459" width="7.66666666666667" style="50" customWidth="1"/>
    <col min="9460" max="9471" width="9.16666666666667" style="50"/>
    <col min="9472" max="9472" width="16.1666666666667" style="50" customWidth="1"/>
    <col min="9473" max="9473" width="15" style="50" customWidth="1"/>
    <col min="9474" max="9474" width="13.6666666666667" style="50" customWidth="1"/>
    <col min="9475" max="9475" width="44.6666666666667" style="50" customWidth="1"/>
    <col min="9476" max="9476" width="15" style="50" customWidth="1"/>
    <col min="9477" max="9477" width="37" style="50" customWidth="1"/>
    <col min="9478" max="9478" width="23.1666666666667" style="50" customWidth="1"/>
    <col min="9479" max="9715" width="7.66666666666667" style="50" customWidth="1"/>
    <col min="9716" max="9727" width="9.16666666666667" style="50"/>
    <col min="9728" max="9728" width="16.1666666666667" style="50" customWidth="1"/>
    <col min="9729" max="9729" width="15" style="50" customWidth="1"/>
    <col min="9730" max="9730" width="13.6666666666667" style="50" customWidth="1"/>
    <col min="9731" max="9731" width="44.6666666666667" style="50" customWidth="1"/>
    <col min="9732" max="9732" width="15" style="50" customWidth="1"/>
    <col min="9733" max="9733" width="37" style="50" customWidth="1"/>
    <col min="9734" max="9734" width="23.1666666666667" style="50" customWidth="1"/>
    <col min="9735" max="9971" width="7.66666666666667" style="50" customWidth="1"/>
    <col min="9972" max="9983" width="9.16666666666667" style="50"/>
    <col min="9984" max="9984" width="16.1666666666667" style="50" customWidth="1"/>
    <col min="9985" max="9985" width="15" style="50" customWidth="1"/>
    <col min="9986" max="9986" width="13.6666666666667" style="50" customWidth="1"/>
    <col min="9987" max="9987" width="44.6666666666667" style="50" customWidth="1"/>
    <col min="9988" max="9988" width="15" style="50" customWidth="1"/>
    <col min="9989" max="9989" width="37" style="50" customWidth="1"/>
    <col min="9990" max="9990" width="23.1666666666667" style="50" customWidth="1"/>
    <col min="9991" max="10227" width="7.66666666666667" style="50" customWidth="1"/>
    <col min="10228" max="10239" width="9.16666666666667" style="50"/>
    <col min="10240" max="10240" width="16.1666666666667" style="50" customWidth="1"/>
    <col min="10241" max="10241" width="15" style="50" customWidth="1"/>
    <col min="10242" max="10242" width="13.6666666666667" style="50" customWidth="1"/>
    <col min="10243" max="10243" width="44.6666666666667" style="50" customWidth="1"/>
    <col min="10244" max="10244" width="15" style="50" customWidth="1"/>
    <col min="10245" max="10245" width="37" style="50" customWidth="1"/>
    <col min="10246" max="10246" width="23.1666666666667" style="50" customWidth="1"/>
    <col min="10247" max="10483" width="7.66666666666667" style="50" customWidth="1"/>
    <col min="10484" max="10495" width="9.16666666666667" style="50"/>
    <col min="10496" max="10496" width="16.1666666666667" style="50" customWidth="1"/>
    <col min="10497" max="10497" width="15" style="50" customWidth="1"/>
    <col min="10498" max="10498" width="13.6666666666667" style="50" customWidth="1"/>
    <col min="10499" max="10499" width="44.6666666666667" style="50" customWidth="1"/>
    <col min="10500" max="10500" width="15" style="50" customWidth="1"/>
    <col min="10501" max="10501" width="37" style="50" customWidth="1"/>
    <col min="10502" max="10502" width="23.1666666666667" style="50" customWidth="1"/>
    <col min="10503" max="10739" width="7.66666666666667" style="50" customWidth="1"/>
    <col min="10740" max="10751" width="9.16666666666667" style="50"/>
    <col min="10752" max="10752" width="16.1666666666667" style="50" customWidth="1"/>
    <col min="10753" max="10753" width="15" style="50" customWidth="1"/>
    <col min="10754" max="10754" width="13.6666666666667" style="50" customWidth="1"/>
    <col min="10755" max="10755" width="44.6666666666667" style="50" customWidth="1"/>
    <col min="10756" max="10756" width="15" style="50" customWidth="1"/>
    <col min="10757" max="10757" width="37" style="50" customWidth="1"/>
    <col min="10758" max="10758" width="23.1666666666667" style="50" customWidth="1"/>
    <col min="10759" max="10995" width="7.66666666666667" style="50" customWidth="1"/>
    <col min="10996" max="11007" width="9.16666666666667" style="50"/>
    <col min="11008" max="11008" width="16.1666666666667" style="50" customWidth="1"/>
    <col min="11009" max="11009" width="15" style="50" customWidth="1"/>
    <col min="11010" max="11010" width="13.6666666666667" style="50" customWidth="1"/>
    <col min="11011" max="11011" width="44.6666666666667" style="50" customWidth="1"/>
    <col min="11012" max="11012" width="15" style="50" customWidth="1"/>
    <col min="11013" max="11013" width="37" style="50" customWidth="1"/>
    <col min="11014" max="11014" width="23.1666666666667" style="50" customWidth="1"/>
    <col min="11015" max="11251" width="7.66666666666667" style="50" customWidth="1"/>
    <col min="11252" max="11263" width="9.16666666666667" style="50"/>
    <col min="11264" max="11264" width="16.1666666666667" style="50" customWidth="1"/>
    <col min="11265" max="11265" width="15" style="50" customWidth="1"/>
    <col min="11266" max="11266" width="13.6666666666667" style="50" customWidth="1"/>
    <col min="11267" max="11267" width="44.6666666666667" style="50" customWidth="1"/>
    <col min="11268" max="11268" width="15" style="50" customWidth="1"/>
    <col min="11269" max="11269" width="37" style="50" customWidth="1"/>
    <col min="11270" max="11270" width="23.1666666666667" style="50" customWidth="1"/>
    <col min="11271" max="11507" width="7.66666666666667" style="50" customWidth="1"/>
    <col min="11508" max="11519" width="9.16666666666667" style="50"/>
    <col min="11520" max="11520" width="16.1666666666667" style="50" customWidth="1"/>
    <col min="11521" max="11521" width="15" style="50" customWidth="1"/>
    <col min="11522" max="11522" width="13.6666666666667" style="50" customWidth="1"/>
    <col min="11523" max="11523" width="44.6666666666667" style="50" customWidth="1"/>
    <col min="11524" max="11524" width="15" style="50" customWidth="1"/>
    <col min="11525" max="11525" width="37" style="50" customWidth="1"/>
    <col min="11526" max="11526" width="23.1666666666667" style="50" customWidth="1"/>
    <col min="11527" max="11763" width="7.66666666666667" style="50" customWidth="1"/>
    <col min="11764" max="11775" width="9.16666666666667" style="50"/>
    <col min="11776" max="11776" width="16.1666666666667" style="50" customWidth="1"/>
    <col min="11777" max="11777" width="15" style="50" customWidth="1"/>
    <col min="11778" max="11778" width="13.6666666666667" style="50" customWidth="1"/>
    <col min="11779" max="11779" width="44.6666666666667" style="50" customWidth="1"/>
    <col min="11780" max="11780" width="15" style="50" customWidth="1"/>
    <col min="11781" max="11781" width="37" style="50" customWidth="1"/>
    <col min="11782" max="11782" width="23.1666666666667" style="50" customWidth="1"/>
    <col min="11783" max="12019" width="7.66666666666667" style="50" customWidth="1"/>
    <col min="12020" max="12031" width="9.16666666666667" style="50"/>
    <col min="12032" max="12032" width="16.1666666666667" style="50" customWidth="1"/>
    <col min="12033" max="12033" width="15" style="50" customWidth="1"/>
    <col min="12034" max="12034" width="13.6666666666667" style="50" customWidth="1"/>
    <col min="12035" max="12035" width="44.6666666666667" style="50" customWidth="1"/>
    <col min="12036" max="12036" width="15" style="50" customWidth="1"/>
    <col min="12037" max="12037" width="37" style="50" customWidth="1"/>
    <col min="12038" max="12038" width="23.1666666666667" style="50" customWidth="1"/>
    <col min="12039" max="12275" width="7.66666666666667" style="50" customWidth="1"/>
    <col min="12276" max="12287" width="9.16666666666667" style="50"/>
    <col min="12288" max="12288" width="16.1666666666667" style="50" customWidth="1"/>
    <col min="12289" max="12289" width="15" style="50" customWidth="1"/>
    <col min="12290" max="12290" width="13.6666666666667" style="50" customWidth="1"/>
    <col min="12291" max="12291" width="44.6666666666667" style="50" customWidth="1"/>
    <col min="12292" max="12292" width="15" style="50" customWidth="1"/>
    <col min="12293" max="12293" width="37" style="50" customWidth="1"/>
    <col min="12294" max="12294" width="23.1666666666667" style="50" customWidth="1"/>
    <col min="12295" max="12531" width="7.66666666666667" style="50" customWidth="1"/>
    <col min="12532" max="12543" width="9.16666666666667" style="50"/>
    <col min="12544" max="12544" width="16.1666666666667" style="50" customWidth="1"/>
    <col min="12545" max="12545" width="15" style="50" customWidth="1"/>
    <col min="12546" max="12546" width="13.6666666666667" style="50" customWidth="1"/>
    <col min="12547" max="12547" width="44.6666666666667" style="50" customWidth="1"/>
    <col min="12548" max="12548" width="15" style="50" customWidth="1"/>
    <col min="12549" max="12549" width="37" style="50" customWidth="1"/>
    <col min="12550" max="12550" width="23.1666666666667" style="50" customWidth="1"/>
    <col min="12551" max="12787" width="7.66666666666667" style="50" customWidth="1"/>
    <col min="12788" max="12799" width="9.16666666666667" style="50"/>
    <col min="12800" max="12800" width="16.1666666666667" style="50" customWidth="1"/>
    <col min="12801" max="12801" width="15" style="50" customWidth="1"/>
    <col min="12802" max="12802" width="13.6666666666667" style="50" customWidth="1"/>
    <col min="12803" max="12803" width="44.6666666666667" style="50" customWidth="1"/>
    <col min="12804" max="12804" width="15" style="50" customWidth="1"/>
    <col min="12805" max="12805" width="37" style="50" customWidth="1"/>
    <col min="12806" max="12806" width="23.1666666666667" style="50" customWidth="1"/>
    <col min="12807" max="13043" width="7.66666666666667" style="50" customWidth="1"/>
    <col min="13044" max="13055" width="9.16666666666667" style="50"/>
    <col min="13056" max="13056" width="16.1666666666667" style="50" customWidth="1"/>
    <col min="13057" max="13057" width="15" style="50" customWidth="1"/>
    <col min="13058" max="13058" width="13.6666666666667" style="50" customWidth="1"/>
    <col min="13059" max="13059" width="44.6666666666667" style="50" customWidth="1"/>
    <col min="13060" max="13060" width="15" style="50" customWidth="1"/>
    <col min="13061" max="13061" width="37" style="50" customWidth="1"/>
    <col min="13062" max="13062" width="23.1666666666667" style="50" customWidth="1"/>
    <col min="13063" max="13299" width="7.66666666666667" style="50" customWidth="1"/>
    <col min="13300" max="13311" width="9.16666666666667" style="50"/>
    <col min="13312" max="13312" width="16.1666666666667" style="50" customWidth="1"/>
    <col min="13313" max="13313" width="15" style="50" customWidth="1"/>
    <col min="13314" max="13314" width="13.6666666666667" style="50" customWidth="1"/>
    <col min="13315" max="13315" width="44.6666666666667" style="50" customWidth="1"/>
    <col min="13316" max="13316" width="15" style="50" customWidth="1"/>
    <col min="13317" max="13317" width="37" style="50" customWidth="1"/>
    <col min="13318" max="13318" width="23.1666666666667" style="50" customWidth="1"/>
    <col min="13319" max="13555" width="7.66666666666667" style="50" customWidth="1"/>
    <col min="13556" max="13567" width="9.16666666666667" style="50"/>
    <col min="13568" max="13568" width="16.1666666666667" style="50" customWidth="1"/>
    <col min="13569" max="13569" width="15" style="50" customWidth="1"/>
    <col min="13570" max="13570" width="13.6666666666667" style="50" customWidth="1"/>
    <col min="13571" max="13571" width="44.6666666666667" style="50" customWidth="1"/>
    <col min="13572" max="13572" width="15" style="50" customWidth="1"/>
    <col min="13573" max="13573" width="37" style="50" customWidth="1"/>
    <col min="13574" max="13574" width="23.1666666666667" style="50" customWidth="1"/>
    <col min="13575" max="13811" width="7.66666666666667" style="50" customWidth="1"/>
    <col min="13812" max="13823" width="9.16666666666667" style="50"/>
    <col min="13824" max="13824" width="16.1666666666667" style="50" customWidth="1"/>
    <col min="13825" max="13825" width="15" style="50" customWidth="1"/>
    <col min="13826" max="13826" width="13.6666666666667" style="50" customWidth="1"/>
    <col min="13827" max="13827" width="44.6666666666667" style="50" customWidth="1"/>
    <col min="13828" max="13828" width="15" style="50" customWidth="1"/>
    <col min="13829" max="13829" width="37" style="50" customWidth="1"/>
    <col min="13830" max="13830" width="23.1666666666667" style="50" customWidth="1"/>
    <col min="13831" max="14067" width="7.66666666666667" style="50" customWidth="1"/>
    <col min="14068" max="14079" width="9.16666666666667" style="50"/>
    <col min="14080" max="14080" width="16.1666666666667" style="50" customWidth="1"/>
    <col min="14081" max="14081" width="15" style="50" customWidth="1"/>
    <col min="14082" max="14082" width="13.6666666666667" style="50" customWidth="1"/>
    <col min="14083" max="14083" width="44.6666666666667" style="50" customWidth="1"/>
    <col min="14084" max="14084" width="15" style="50" customWidth="1"/>
    <col min="14085" max="14085" width="37" style="50" customWidth="1"/>
    <col min="14086" max="14086" width="23.1666666666667" style="50" customWidth="1"/>
    <col min="14087" max="14323" width="7.66666666666667" style="50" customWidth="1"/>
    <col min="14324" max="14335" width="9.16666666666667" style="50"/>
    <col min="14336" max="14336" width="16.1666666666667" style="50" customWidth="1"/>
    <col min="14337" max="14337" width="15" style="50" customWidth="1"/>
    <col min="14338" max="14338" width="13.6666666666667" style="50" customWidth="1"/>
    <col min="14339" max="14339" width="44.6666666666667" style="50" customWidth="1"/>
    <col min="14340" max="14340" width="15" style="50" customWidth="1"/>
    <col min="14341" max="14341" width="37" style="50" customWidth="1"/>
    <col min="14342" max="14342" width="23.1666666666667" style="50" customWidth="1"/>
    <col min="14343" max="14579" width="7.66666666666667" style="50" customWidth="1"/>
    <col min="14580" max="14591" width="9.16666666666667" style="50"/>
    <col min="14592" max="14592" width="16.1666666666667" style="50" customWidth="1"/>
    <col min="14593" max="14593" width="15" style="50" customWidth="1"/>
    <col min="14594" max="14594" width="13.6666666666667" style="50" customWidth="1"/>
    <col min="14595" max="14595" width="44.6666666666667" style="50" customWidth="1"/>
    <col min="14596" max="14596" width="15" style="50" customWidth="1"/>
    <col min="14597" max="14597" width="37" style="50" customWidth="1"/>
    <col min="14598" max="14598" width="23.1666666666667" style="50" customWidth="1"/>
    <col min="14599" max="14835" width="7.66666666666667" style="50" customWidth="1"/>
    <col min="14836" max="14847" width="9.16666666666667" style="50"/>
    <col min="14848" max="14848" width="16.1666666666667" style="50" customWidth="1"/>
    <col min="14849" max="14849" width="15" style="50" customWidth="1"/>
    <col min="14850" max="14850" width="13.6666666666667" style="50" customWidth="1"/>
    <col min="14851" max="14851" width="44.6666666666667" style="50" customWidth="1"/>
    <col min="14852" max="14852" width="15" style="50" customWidth="1"/>
    <col min="14853" max="14853" width="37" style="50" customWidth="1"/>
    <col min="14854" max="14854" width="23.1666666666667" style="50" customWidth="1"/>
    <col min="14855" max="15091" width="7.66666666666667" style="50" customWidth="1"/>
    <col min="15092" max="15103" width="9.16666666666667" style="50"/>
    <col min="15104" max="15104" width="16.1666666666667" style="50" customWidth="1"/>
    <col min="15105" max="15105" width="15" style="50" customWidth="1"/>
    <col min="15106" max="15106" width="13.6666666666667" style="50" customWidth="1"/>
    <col min="15107" max="15107" width="44.6666666666667" style="50" customWidth="1"/>
    <col min="15108" max="15108" width="15" style="50" customWidth="1"/>
    <col min="15109" max="15109" width="37" style="50" customWidth="1"/>
    <col min="15110" max="15110" width="23.1666666666667" style="50" customWidth="1"/>
    <col min="15111" max="15347" width="7.66666666666667" style="50" customWidth="1"/>
    <col min="15348" max="15359" width="9.16666666666667" style="50"/>
    <col min="15360" max="15360" width="16.1666666666667" style="50" customWidth="1"/>
    <col min="15361" max="15361" width="15" style="50" customWidth="1"/>
    <col min="15362" max="15362" width="13.6666666666667" style="50" customWidth="1"/>
    <col min="15363" max="15363" width="44.6666666666667" style="50" customWidth="1"/>
    <col min="15364" max="15364" width="15" style="50" customWidth="1"/>
    <col min="15365" max="15365" width="37" style="50" customWidth="1"/>
    <col min="15366" max="15366" width="23.1666666666667" style="50" customWidth="1"/>
    <col min="15367" max="15603" width="7.66666666666667" style="50" customWidth="1"/>
    <col min="15604" max="15615" width="9.16666666666667" style="50"/>
    <col min="15616" max="15616" width="16.1666666666667" style="50" customWidth="1"/>
    <col min="15617" max="15617" width="15" style="50" customWidth="1"/>
    <col min="15618" max="15618" width="13.6666666666667" style="50" customWidth="1"/>
    <col min="15619" max="15619" width="44.6666666666667" style="50" customWidth="1"/>
    <col min="15620" max="15620" width="15" style="50" customWidth="1"/>
    <col min="15621" max="15621" width="37" style="50" customWidth="1"/>
    <col min="15622" max="15622" width="23.1666666666667" style="50" customWidth="1"/>
    <col min="15623" max="15859" width="7.66666666666667" style="50" customWidth="1"/>
    <col min="15860" max="15871" width="9.16666666666667" style="50"/>
    <col min="15872" max="15872" width="16.1666666666667" style="50" customWidth="1"/>
    <col min="15873" max="15873" width="15" style="50" customWidth="1"/>
    <col min="15874" max="15874" width="13.6666666666667" style="50" customWidth="1"/>
    <col min="15875" max="15875" width="44.6666666666667" style="50" customWidth="1"/>
    <col min="15876" max="15876" width="15" style="50" customWidth="1"/>
    <col min="15877" max="15877" width="37" style="50" customWidth="1"/>
    <col min="15878" max="15878" width="23.1666666666667" style="50" customWidth="1"/>
    <col min="15879" max="16115" width="7.66666666666667" style="50" customWidth="1"/>
    <col min="16116" max="16127" width="9.16666666666667" style="50"/>
    <col min="16128" max="16128" width="16.1666666666667" style="50" customWidth="1"/>
    <col min="16129" max="16129" width="15" style="50" customWidth="1"/>
    <col min="16130" max="16130" width="13.6666666666667" style="50" customWidth="1"/>
    <col min="16131" max="16131" width="44.6666666666667" style="50" customWidth="1"/>
    <col min="16132" max="16132" width="15" style="50" customWidth="1"/>
    <col min="16133" max="16133" width="37" style="50" customWidth="1"/>
    <col min="16134" max="16134" width="23.1666666666667" style="50" customWidth="1"/>
    <col min="16135" max="16371" width="7.66666666666667" style="50" customWidth="1"/>
    <col min="16372" max="16384" width="9.16666666666667" style="50"/>
  </cols>
  <sheetData>
    <row r="1" s="46" customFormat="1" customHeight="1" spans="1:255">
      <c r="A1" s="51" t="s">
        <v>156</v>
      </c>
      <c r="B1" s="51"/>
      <c r="IJ1" s="50"/>
      <c r="IK1" s="50"/>
      <c r="IL1" s="50"/>
      <c r="IM1" s="50"/>
      <c r="IN1" s="50"/>
      <c r="IO1" s="50"/>
      <c r="IP1" s="50"/>
      <c r="IQ1" s="50"/>
      <c r="IR1" s="50"/>
      <c r="IS1" s="50"/>
      <c r="IT1" s="50"/>
      <c r="IU1" s="50"/>
    </row>
    <row r="2" s="47" customFormat="1" ht="34.5" customHeight="1" spans="1:6">
      <c r="A2" s="52" t="s">
        <v>157</v>
      </c>
      <c r="B2" s="52"/>
      <c r="C2" s="52"/>
      <c r="D2" s="52"/>
      <c r="E2" s="52"/>
      <c r="F2" s="52"/>
    </row>
    <row r="3" s="48" customFormat="1" ht="30.75" customHeight="1" spans="1:5">
      <c r="A3" s="53" t="s">
        <v>2</v>
      </c>
      <c r="E3" s="48" t="s">
        <v>3</v>
      </c>
    </row>
    <row r="4" s="49" customFormat="1" ht="40.15" customHeight="1" spans="1:243">
      <c r="A4" s="54" t="s">
        <v>158</v>
      </c>
      <c r="B4" s="54" t="s">
        <v>159</v>
      </c>
      <c r="C4" s="55" t="s">
        <v>160</v>
      </c>
      <c r="D4" s="55" t="s">
        <v>161</v>
      </c>
      <c r="E4" s="55" t="s">
        <v>162</v>
      </c>
      <c r="F4" s="55" t="s">
        <v>163</v>
      </c>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c r="IF4" s="56"/>
      <c r="IG4" s="56"/>
      <c r="IH4" s="56"/>
      <c r="II4" s="56"/>
    </row>
    <row r="5" s="46" customFormat="1" ht="36" customHeight="1" spans="1:255">
      <c r="A5" s="57">
        <v>2013801</v>
      </c>
      <c r="B5" s="57">
        <v>355101</v>
      </c>
      <c r="C5" s="58" t="s">
        <v>164</v>
      </c>
      <c r="D5" s="59" t="s">
        <v>165</v>
      </c>
      <c r="E5" s="60">
        <v>13.1</v>
      </c>
      <c r="F5" s="61"/>
      <c r="IJ5" s="50"/>
      <c r="IK5" s="50"/>
      <c r="IL5" s="50"/>
      <c r="IM5" s="50"/>
      <c r="IN5" s="50"/>
      <c r="IO5" s="50"/>
      <c r="IP5" s="50"/>
      <c r="IQ5" s="50"/>
      <c r="IR5" s="50"/>
      <c r="IS5" s="50"/>
      <c r="IT5" s="50"/>
      <c r="IU5" s="50"/>
    </row>
    <row r="6" s="46" customFormat="1" ht="60" spans="1:255">
      <c r="A6" s="57" t="s">
        <v>166</v>
      </c>
      <c r="B6" s="57">
        <v>355101</v>
      </c>
      <c r="C6" s="58" t="s">
        <v>167</v>
      </c>
      <c r="D6" s="59" t="s">
        <v>168</v>
      </c>
      <c r="E6" s="60">
        <v>87.708112</v>
      </c>
      <c r="F6" s="62" t="s">
        <v>169</v>
      </c>
      <c r="IJ6" s="50"/>
      <c r="IK6" s="50"/>
      <c r="IL6" s="50"/>
      <c r="IM6" s="50"/>
      <c r="IN6" s="50"/>
      <c r="IO6" s="50"/>
      <c r="IP6" s="50"/>
      <c r="IQ6" s="50"/>
      <c r="IR6" s="50"/>
      <c r="IS6" s="50"/>
      <c r="IT6" s="50"/>
      <c r="IU6" s="50"/>
    </row>
    <row r="7" s="46" customFormat="1" ht="36.75" customHeight="1" spans="1:255">
      <c r="A7" s="57" t="s">
        <v>170</v>
      </c>
      <c r="B7" s="57">
        <v>355101</v>
      </c>
      <c r="C7" s="58" t="s">
        <v>167</v>
      </c>
      <c r="D7" s="63" t="s">
        <v>171</v>
      </c>
      <c r="E7" s="64">
        <v>39.6</v>
      </c>
      <c r="F7" s="62" t="s">
        <v>172</v>
      </c>
      <c r="IJ7" s="50"/>
      <c r="IK7" s="50"/>
      <c r="IL7" s="50"/>
      <c r="IM7" s="50"/>
      <c r="IN7" s="50"/>
      <c r="IO7" s="50"/>
      <c r="IP7" s="50"/>
      <c r="IQ7" s="50"/>
      <c r="IR7" s="50"/>
      <c r="IS7" s="50"/>
      <c r="IT7" s="50"/>
      <c r="IU7" s="50"/>
    </row>
    <row r="8" s="46" customFormat="1" ht="36.75" customHeight="1" spans="1:255">
      <c r="A8" s="57" t="s">
        <v>170</v>
      </c>
      <c r="B8" s="57">
        <v>355101</v>
      </c>
      <c r="C8" s="58" t="s">
        <v>167</v>
      </c>
      <c r="D8" s="63" t="s">
        <v>173</v>
      </c>
      <c r="E8" s="60">
        <v>53.64</v>
      </c>
      <c r="F8" s="62" t="s">
        <v>174</v>
      </c>
      <c r="IJ8" s="50"/>
      <c r="IK8" s="50"/>
      <c r="IL8" s="50"/>
      <c r="IM8" s="50"/>
      <c r="IN8" s="50"/>
      <c r="IO8" s="50"/>
      <c r="IP8" s="50"/>
      <c r="IQ8" s="50"/>
      <c r="IR8" s="50"/>
      <c r="IS8" s="50"/>
      <c r="IT8" s="50"/>
      <c r="IU8" s="50"/>
    </row>
    <row r="9" s="46" customFormat="1" ht="36.75" customHeight="1" spans="1:255">
      <c r="A9" s="57" t="s">
        <v>175</v>
      </c>
      <c r="B9" s="57">
        <v>355101</v>
      </c>
      <c r="C9" s="58" t="s">
        <v>167</v>
      </c>
      <c r="D9" s="63" t="s">
        <v>176</v>
      </c>
      <c r="E9" s="60">
        <v>40</v>
      </c>
      <c r="F9" s="62" t="s">
        <v>177</v>
      </c>
      <c r="IJ9" s="50"/>
      <c r="IK9" s="50"/>
      <c r="IL9" s="50"/>
      <c r="IM9" s="50"/>
      <c r="IN9" s="50"/>
      <c r="IO9" s="50"/>
      <c r="IP9" s="50"/>
      <c r="IQ9" s="50"/>
      <c r="IR9" s="50"/>
      <c r="IS9" s="50"/>
      <c r="IT9" s="50"/>
      <c r="IU9" s="50"/>
    </row>
    <row r="10" s="46" customFormat="1" ht="35.1" customHeight="1" spans="1:255">
      <c r="A10" s="65"/>
      <c r="B10" s="55"/>
      <c r="C10" s="66"/>
      <c r="D10" s="67" t="s">
        <v>50</v>
      </c>
      <c r="E10" s="60">
        <f>SUM(E5:E9)</f>
        <v>234.048112</v>
      </c>
      <c r="F10" s="61"/>
      <c r="IJ10" s="50"/>
      <c r="IK10" s="50"/>
      <c r="IL10" s="50"/>
      <c r="IM10" s="50"/>
      <c r="IN10" s="50"/>
      <c r="IO10" s="50"/>
      <c r="IP10" s="50"/>
      <c r="IQ10" s="50"/>
      <c r="IR10" s="50"/>
      <c r="IS10" s="50"/>
      <c r="IT10" s="50"/>
      <c r="IU10" s="50"/>
    </row>
  </sheetData>
  <pageMargins left="0.75" right="0.75" top="1" bottom="1" header="0.5" footer="0.5"/>
  <pageSetup paperSize="9" scale="7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workbookViewId="0">
      <selection activeCell="I3" sqref="I3"/>
    </sheetView>
  </sheetViews>
  <sheetFormatPr defaultColWidth="9.16666666666667" defaultRowHeight="27.75" customHeight="1"/>
  <cols>
    <col min="1" max="1" width="18.8333333333333" style="30" customWidth="1"/>
    <col min="2" max="2" width="31.1666666666667" style="30" customWidth="1"/>
    <col min="3" max="5" width="19.3333333333333" style="30" customWidth="1"/>
    <col min="6" max="243" width="7.66666666666667" style="30" customWidth="1"/>
  </cols>
  <sheetData>
    <row r="1" customHeight="1" spans="1:2">
      <c r="A1" s="31" t="s">
        <v>178</v>
      </c>
      <c r="B1" s="31"/>
    </row>
    <row r="2" s="27" customFormat="1" ht="34.5" customHeight="1" spans="1:5">
      <c r="A2" s="32" t="s">
        <v>179</v>
      </c>
      <c r="B2" s="32"/>
      <c r="C2" s="32"/>
      <c r="D2" s="32"/>
      <c r="E2" s="32"/>
    </row>
    <row r="3" s="28" customFormat="1" ht="30.75" customHeight="1" spans="1:5">
      <c r="A3" s="33" t="s">
        <v>2</v>
      </c>
      <c r="E3" s="28" t="s">
        <v>3</v>
      </c>
    </row>
    <row r="4" s="29" customFormat="1" ht="40.15" customHeight="1" spans="1:243">
      <c r="A4" s="34" t="s">
        <v>67</v>
      </c>
      <c r="B4" s="34" t="s">
        <v>68</v>
      </c>
      <c r="C4" s="35" t="s">
        <v>180</v>
      </c>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row>
    <row r="5" s="29" customFormat="1" ht="40.15" customHeight="1" spans="1:243">
      <c r="A5" s="37"/>
      <c r="B5" s="37"/>
      <c r="C5" s="34" t="s">
        <v>104</v>
      </c>
      <c r="D5" s="34" t="s">
        <v>70</v>
      </c>
      <c r="E5" s="34" t="s">
        <v>71</v>
      </c>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row>
    <row r="6" ht="30.75" customHeight="1" spans="1:5">
      <c r="A6" s="38"/>
      <c r="B6" s="38"/>
      <c r="C6" s="39"/>
      <c r="D6" s="40"/>
      <c r="E6" s="40"/>
    </row>
    <row r="7" ht="30.75" customHeight="1" spans="1:5">
      <c r="A7" s="41"/>
      <c r="B7" s="41"/>
      <c r="C7" s="39"/>
      <c r="D7" s="40"/>
      <c r="E7" s="40"/>
    </row>
    <row r="8" ht="30.75" customHeight="1" spans="1:5">
      <c r="A8" s="42"/>
      <c r="B8" s="42"/>
      <c r="C8" s="39"/>
      <c r="D8" s="40"/>
      <c r="E8" s="40"/>
    </row>
    <row r="9" ht="30.75" customHeight="1" spans="1:5">
      <c r="A9" s="43"/>
      <c r="B9" s="43"/>
      <c r="C9" s="39"/>
      <c r="D9" s="40"/>
      <c r="E9" s="40"/>
    </row>
    <row r="10" ht="30.75" customHeight="1" spans="1:5">
      <c r="A10" s="44"/>
      <c r="B10" s="44"/>
      <c r="C10" s="39"/>
      <c r="D10" s="40"/>
      <c r="E10" s="40"/>
    </row>
    <row r="11" ht="30.75" customHeight="1" spans="1:5">
      <c r="A11" s="41"/>
      <c r="B11" s="41"/>
      <c r="C11" s="39"/>
      <c r="D11" s="40"/>
      <c r="E11" s="40"/>
    </row>
    <row r="12" ht="30.75" customHeight="1" spans="1:5">
      <c r="A12" s="42"/>
      <c r="B12" s="42"/>
      <c r="C12" s="39"/>
      <c r="D12" s="40"/>
      <c r="E12" s="40"/>
    </row>
    <row r="13" ht="30.75" customHeight="1" spans="1:5">
      <c r="A13" s="43"/>
      <c r="B13" s="43"/>
      <c r="C13" s="39"/>
      <c r="D13" s="40"/>
      <c r="E13" s="40"/>
    </row>
    <row r="14" ht="30.75" customHeight="1" spans="1:5">
      <c r="A14" s="43"/>
      <c r="B14" s="43"/>
      <c r="C14" s="39"/>
      <c r="D14" s="40"/>
      <c r="E14" s="40"/>
    </row>
    <row r="15" ht="30.75" customHeight="1" spans="1:5">
      <c r="A15" s="43"/>
      <c r="B15" s="43" t="s">
        <v>146</v>
      </c>
      <c r="C15" s="39"/>
      <c r="D15" s="40"/>
      <c r="E15" s="40"/>
    </row>
    <row r="16" customHeight="1" spans="1:2">
      <c r="A16" s="45" t="s">
        <v>93</v>
      </c>
      <c r="B16" s="45"/>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abSelected="1" view="pageBreakPreview" zoomScale="70" zoomScaleNormal="70" workbookViewId="0">
      <selection activeCell="H12" sqref="H12"/>
    </sheetView>
  </sheetViews>
  <sheetFormatPr defaultColWidth="17" defaultRowHeight="10.8"/>
  <cols>
    <col min="1" max="1" width="18.3333333333333" style="3" customWidth="1"/>
    <col min="2" max="2" width="59" style="3" customWidth="1"/>
    <col min="3" max="3" width="19.6666666666667" style="4" customWidth="1"/>
    <col min="4" max="4" width="17.8333333333333" style="3" customWidth="1"/>
    <col min="5" max="11" width="16.8333333333333" style="3" customWidth="1"/>
    <col min="12" max="12" width="14.1666666666667" style="3" customWidth="1"/>
    <col min="13" max="13" width="26.8333333333333" style="3" hidden="1" customWidth="1"/>
    <col min="14" max="15" width="17" style="3" hidden="1" customWidth="1"/>
    <col min="16" max="16384" width="17" style="3"/>
  </cols>
  <sheetData>
    <row r="1" ht="32.25" customHeight="1" spans="1:13">
      <c r="A1" s="5" t="s">
        <v>181</v>
      </c>
      <c r="C1" s="6"/>
      <c r="D1" s="5"/>
      <c r="E1" s="5"/>
      <c r="F1" s="5"/>
      <c r="G1" s="5"/>
      <c r="H1" s="5"/>
      <c r="I1" s="5"/>
      <c r="J1" s="5"/>
      <c r="K1" s="5"/>
      <c r="L1" s="5"/>
      <c r="M1" s="5"/>
    </row>
    <row r="2" ht="45" customHeight="1" spans="1:15">
      <c r="A2" s="7" t="s">
        <v>182</v>
      </c>
      <c r="B2" s="7"/>
      <c r="C2" s="7"/>
      <c r="D2" s="7"/>
      <c r="E2" s="7"/>
      <c r="F2" s="7"/>
      <c r="G2" s="7"/>
      <c r="H2" s="7"/>
      <c r="I2" s="7"/>
      <c r="J2" s="7"/>
      <c r="K2" s="7"/>
      <c r="L2" s="7"/>
      <c r="M2" s="7"/>
      <c r="N2" s="25"/>
      <c r="O2" s="25"/>
    </row>
    <row r="3" ht="24" customHeight="1" spans="1:13">
      <c r="A3" s="1" t="s">
        <v>2</v>
      </c>
      <c r="C3" s="8"/>
      <c r="D3" s="9"/>
      <c r="E3" s="9"/>
      <c r="F3" s="9"/>
      <c r="G3" s="9"/>
      <c r="H3" s="9"/>
      <c r="I3" s="9"/>
      <c r="J3" s="9"/>
      <c r="K3" s="9"/>
      <c r="L3" s="9"/>
      <c r="M3" s="9"/>
    </row>
    <row r="4" s="1" customFormat="1" ht="44.25" customHeight="1" spans="1:13">
      <c r="A4" s="10" t="s">
        <v>183</v>
      </c>
      <c r="B4" s="11" t="s">
        <v>184</v>
      </c>
      <c r="C4" s="10" t="s">
        <v>185</v>
      </c>
      <c r="D4" s="10" t="s">
        <v>50</v>
      </c>
      <c r="E4" s="10" t="s">
        <v>186</v>
      </c>
      <c r="F4" s="10"/>
      <c r="G4" s="10"/>
      <c r="H4" s="10" t="s">
        <v>187</v>
      </c>
      <c r="I4" s="10"/>
      <c r="J4" s="10"/>
      <c r="K4" s="13" t="s">
        <v>188</v>
      </c>
      <c r="L4" s="10" t="s">
        <v>63</v>
      </c>
      <c r="M4" s="26"/>
    </row>
    <row r="5" s="1" customFormat="1" ht="44.25" customHeight="1" spans="1:13">
      <c r="A5" s="10"/>
      <c r="B5" s="12"/>
      <c r="C5" s="10"/>
      <c r="D5" s="10"/>
      <c r="E5" s="13" t="s">
        <v>189</v>
      </c>
      <c r="F5" s="13" t="s">
        <v>190</v>
      </c>
      <c r="G5" s="13" t="s">
        <v>191</v>
      </c>
      <c r="H5" s="13" t="s">
        <v>189</v>
      </c>
      <c r="I5" s="13" t="s">
        <v>190</v>
      </c>
      <c r="J5" s="13" t="s">
        <v>191</v>
      </c>
      <c r="K5" s="13"/>
      <c r="L5" s="10"/>
      <c r="M5" s="26"/>
    </row>
    <row r="6" s="2" customFormat="1" ht="35.1" customHeight="1" spans="1:15">
      <c r="A6" s="14" t="s">
        <v>192</v>
      </c>
      <c r="B6" s="15" t="s">
        <v>193</v>
      </c>
      <c r="C6" s="14" t="s">
        <v>194</v>
      </c>
      <c r="D6" s="16">
        <f t="shared" ref="D6:D23" si="0">E6</f>
        <v>22.812</v>
      </c>
      <c r="E6" s="17">
        <v>22.812</v>
      </c>
      <c r="F6" s="18"/>
      <c r="G6" s="18"/>
      <c r="H6" s="18"/>
      <c r="I6" s="18"/>
      <c r="J6" s="18"/>
      <c r="K6" s="18"/>
      <c r="L6" s="18"/>
      <c r="M6" s="2" t="str">
        <f>VLOOKUP(B6,'[2]中期数据 (合并)'!$B$2:$C$133,2,0)</f>
        <v>[2013804]市场主体管理</v>
      </c>
      <c r="N6" s="2">
        <f>VLOOKUP(B6,'[2]中期数据 (合并)'!$B$1:$E$200,4,0)/10000</f>
        <v>32</v>
      </c>
      <c r="O6" s="2">
        <f>VLOOKUP(B6,[3]明细表!$C$2:$H$80,6,0)/10000</f>
        <v>22.812</v>
      </c>
    </row>
    <row r="7" s="2" customFormat="1" ht="35.1" customHeight="1" spans="1:15">
      <c r="A7" s="14" t="s">
        <v>192</v>
      </c>
      <c r="B7" s="15" t="s">
        <v>195</v>
      </c>
      <c r="C7" s="14" t="s">
        <v>194</v>
      </c>
      <c r="D7" s="16">
        <f t="shared" si="0"/>
        <v>5.6385</v>
      </c>
      <c r="E7" s="17">
        <v>5.6385</v>
      </c>
      <c r="F7" s="18"/>
      <c r="G7" s="18"/>
      <c r="H7" s="18"/>
      <c r="I7" s="18"/>
      <c r="J7" s="18"/>
      <c r="K7" s="18"/>
      <c r="L7" s="18"/>
      <c r="M7" s="2" t="str">
        <f>VLOOKUP(B7,'[2]中期数据 (合并)'!$B$2:$C$133,2,0)</f>
        <v>[2013804]市场主体管理</v>
      </c>
      <c r="N7" s="2">
        <f>VLOOKUP(B7,'[2]中期数据 (合并)'!$B$1:$E$200,4,0)/10000</f>
        <v>20</v>
      </c>
      <c r="O7" s="2">
        <f>VLOOKUP(B7,[3]明细表!$C$2:$H$80,6,0)/10000</f>
        <v>5.6385</v>
      </c>
    </row>
    <row r="8" s="2" customFormat="1" ht="35.1" customHeight="1" spans="1:15">
      <c r="A8" s="14" t="s">
        <v>192</v>
      </c>
      <c r="B8" s="15" t="s">
        <v>196</v>
      </c>
      <c r="C8" s="14" t="s">
        <v>194</v>
      </c>
      <c r="D8" s="16">
        <f t="shared" si="0"/>
        <v>4.128</v>
      </c>
      <c r="E8" s="17">
        <v>4.128</v>
      </c>
      <c r="F8" s="18"/>
      <c r="G8" s="18"/>
      <c r="H8" s="18"/>
      <c r="I8" s="18"/>
      <c r="J8" s="18"/>
      <c r="K8" s="18"/>
      <c r="L8" s="18"/>
      <c r="M8" s="2" t="str">
        <f>VLOOKUP(B8,'[2]中期数据 (合并)'!$B$2:$C$133,2,0)</f>
        <v>[2013816]食品安全监管</v>
      </c>
      <c r="N8" s="2">
        <f>VLOOKUP(B8,'[2]中期数据 (合并)'!$B$1:$E$200,4,0)/10000</f>
        <v>5</v>
      </c>
      <c r="O8" s="2">
        <f>VLOOKUP(B8,[3]明细表!$C$2:$H$80,6,0)/10000</f>
        <v>4.128</v>
      </c>
    </row>
    <row r="9" s="2" customFormat="1" ht="35.1" customHeight="1" spans="1:15">
      <c r="A9" s="14" t="s">
        <v>192</v>
      </c>
      <c r="B9" s="19" t="s">
        <v>197</v>
      </c>
      <c r="C9" s="14" t="s">
        <v>194</v>
      </c>
      <c r="D9" s="16">
        <f t="shared" si="0"/>
        <v>1.8</v>
      </c>
      <c r="E9" s="17">
        <v>1.8</v>
      </c>
      <c r="F9" s="18"/>
      <c r="G9" s="18"/>
      <c r="H9" s="18"/>
      <c r="I9" s="18"/>
      <c r="J9" s="18"/>
      <c r="K9" s="18"/>
      <c r="L9" s="18"/>
      <c r="M9" s="2" t="str">
        <f>VLOOKUP(B9,'[2]中期数据 (合并)'!$B$2:$C$133,2,0)</f>
        <v>[2013816]食品安全监管</v>
      </c>
      <c r="N9" s="2">
        <f>VLOOKUP(B9,'[2]中期数据 (合并)'!$B$1:$E$200,4,0)/10000</f>
        <v>1.8</v>
      </c>
      <c r="O9" s="2" t="e">
        <f>VLOOKUP(B9,[3]明细表!$C$2:$H$80,6,0)/10000</f>
        <v>#N/A</v>
      </c>
    </row>
    <row r="10" s="2" customFormat="1" ht="35.1" customHeight="1" spans="1:15">
      <c r="A10" s="14" t="s">
        <v>192</v>
      </c>
      <c r="B10" s="15" t="s">
        <v>198</v>
      </c>
      <c r="C10" s="14" t="s">
        <v>194</v>
      </c>
      <c r="D10" s="16">
        <f t="shared" si="0"/>
        <v>1.8</v>
      </c>
      <c r="E10" s="17">
        <v>1.8</v>
      </c>
      <c r="F10" s="18"/>
      <c r="G10" s="18"/>
      <c r="H10" s="18"/>
      <c r="I10" s="18"/>
      <c r="J10" s="18"/>
      <c r="K10" s="18"/>
      <c r="L10" s="18"/>
      <c r="M10" s="2" t="str">
        <f>VLOOKUP(B10,'[2]中期数据 (合并)'!$B$2:$C$133,2,0)</f>
        <v>[2013802]一般行政管理事务</v>
      </c>
      <c r="N10" s="2">
        <f>VLOOKUP(B10,'[2]中期数据 (合并)'!$B$1:$E$200,4,0)/10000</f>
        <v>1.8</v>
      </c>
      <c r="O10" s="2" t="e">
        <f>VLOOKUP(B10,[3]明细表!$C$2:$H$80,6,0)/10000</f>
        <v>#N/A</v>
      </c>
    </row>
    <row r="11" s="2" customFormat="1" ht="35.1" customHeight="1" spans="1:15">
      <c r="A11" s="14" t="s">
        <v>192</v>
      </c>
      <c r="B11" s="15" t="s">
        <v>199</v>
      </c>
      <c r="C11" s="14" t="s">
        <v>194</v>
      </c>
      <c r="D11" s="16">
        <f t="shared" si="0"/>
        <v>5.3161</v>
      </c>
      <c r="E11" s="17">
        <v>5.3161</v>
      </c>
      <c r="F11" s="18"/>
      <c r="G11" s="18"/>
      <c r="H11" s="18"/>
      <c r="I11" s="18"/>
      <c r="J11" s="18"/>
      <c r="K11" s="18"/>
      <c r="L11" s="18"/>
      <c r="M11" s="2" t="str">
        <f>VLOOKUP(B11,'[2]中期数据 (合并)'!$B$2:$C$133,2,0)</f>
        <v>[2013804]市场主体管理</v>
      </c>
      <c r="N11" s="2">
        <f>VLOOKUP(B11,'[2]中期数据 (合并)'!$B$1:$E$200,4,0)/10000</f>
        <v>10</v>
      </c>
      <c r="O11" s="2">
        <f>VLOOKUP(B11,[3]明细表!$C$2:$H$80,6,0)/10000</f>
        <v>5.3161</v>
      </c>
    </row>
    <row r="12" s="2" customFormat="1" ht="35.1" customHeight="1" spans="1:15">
      <c r="A12" s="14" t="s">
        <v>192</v>
      </c>
      <c r="B12" s="15" t="s">
        <v>200</v>
      </c>
      <c r="C12" s="14" t="s">
        <v>194</v>
      </c>
      <c r="D12" s="16">
        <f t="shared" si="0"/>
        <v>11.5</v>
      </c>
      <c r="E12" s="17">
        <v>11.5</v>
      </c>
      <c r="F12" s="18"/>
      <c r="G12" s="18"/>
      <c r="H12" s="18"/>
      <c r="I12" s="18"/>
      <c r="J12" s="18"/>
      <c r="K12" s="18"/>
      <c r="L12" s="18"/>
      <c r="M12" s="2" t="str">
        <f>VLOOKUP(B12,'[2]中期数据 (合并)'!$B$2:$C$133,2,0)</f>
        <v>[2013804]市场主体管理</v>
      </c>
      <c r="N12" s="2">
        <f>VLOOKUP(B12,'[2]中期数据 (合并)'!$B$1:$E$200,4,0)/10000</f>
        <v>5</v>
      </c>
      <c r="O12" s="2">
        <f>VLOOKUP(B12,[3]明细表!$C$2:$H$80,6,0)/10000</f>
        <v>11.5</v>
      </c>
    </row>
    <row r="13" s="2" customFormat="1" ht="35.1" customHeight="1" spans="1:15">
      <c r="A13" s="14" t="s">
        <v>192</v>
      </c>
      <c r="B13" s="15" t="s">
        <v>201</v>
      </c>
      <c r="C13" s="14" t="s">
        <v>194</v>
      </c>
      <c r="D13" s="16">
        <f t="shared" si="0"/>
        <v>4.167</v>
      </c>
      <c r="E13" s="17">
        <v>4.167</v>
      </c>
      <c r="F13" s="18"/>
      <c r="G13" s="18"/>
      <c r="H13" s="18"/>
      <c r="I13" s="18"/>
      <c r="J13" s="18"/>
      <c r="K13" s="18"/>
      <c r="L13" s="18"/>
      <c r="M13" s="2" t="str">
        <f>VLOOKUP(B13,'[2]中期数据 (合并)'!$B$2:$C$133,2,0)</f>
        <v>[2010302]一般行政管理事务</v>
      </c>
      <c r="N13" s="2">
        <f>VLOOKUP(B13,'[2]中期数据 (合并)'!$B$1:$E$200,4,0)/10000</f>
        <v>15</v>
      </c>
      <c r="O13" s="2">
        <f>VLOOKUP(B13,[3]明细表!$C$2:$H$80,6,0)/10000</f>
        <v>4.167</v>
      </c>
    </row>
    <row r="14" s="2" customFormat="1" ht="35.1" customHeight="1" spans="1:15">
      <c r="A14" s="14" t="s">
        <v>192</v>
      </c>
      <c r="B14" s="15" t="s">
        <v>202</v>
      </c>
      <c r="C14" s="14" t="s">
        <v>194</v>
      </c>
      <c r="D14" s="16">
        <f t="shared" si="0"/>
        <v>24.5687</v>
      </c>
      <c r="E14" s="17">
        <v>24.5687</v>
      </c>
      <c r="F14" s="18"/>
      <c r="G14" s="18"/>
      <c r="H14" s="18"/>
      <c r="I14" s="18"/>
      <c r="J14" s="18"/>
      <c r="K14" s="18"/>
      <c r="L14" s="18"/>
      <c r="M14" s="2" t="str">
        <f>VLOOKUP(B14,'[2]中期数据 (合并)'!$B$2:$C$133,2,0)</f>
        <v>[2169999]其他商业服务业等支出</v>
      </c>
      <c r="N14" s="2">
        <f>VLOOKUP(B14,'[2]中期数据 (合并)'!$B$1:$E$200,4,0)/10000</f>
        <v>24.7</v>
      </c>
      <c r="O14" s="2">
        <f>VLOOKUP(B14,[3]明细表!$C$2:$H$80,6,0)/10000</f>
        <v>24.5687</v>
      </c>
    </row>
    <row r="15" s="2" customFormat="1" ht="35.1" customHeight="1" spans="1:15">
      <c r="A15" s="14" t="s">
        <v>192</v>
      </c>
      <c r="B15" s="15" t="s">
        <v>203</v>
      </c>
      <c r="C15" s="14" t="s">
        <v>194</v>
      </c>
      <c r="D15" s="16">
        <f t="shared" si="0"/>
        <v>89.708112</v>
      </c>
      <c r="E15" s="17">
        <v>89.708112</v>
      </c>
      <c r="F15" s="18"/>
      <c r="G15" s="18"/>
      <c r="H15" s="18"/>
      <c r="I15" s="18"/>
      <c r="J15" s="18"/>
      <c r="K15" s="18"/>
      <c r="L15" s="18"/>
      <c r="M15" s="2" t="str">
        <f>VLOOKUP(B15,'[2]中期数据 (合并)'!$B$2:$C$133,2,0)</f>
        <v>[2013816]食品安全监管</v>
      </c>
      <c r="N15" s="2">
        <f>VLOOKUP(B15,'[2]中期数据 (合并)'!$B$1:$E$200,4,0)/10000</f>
        <v>89.708112</v>
      </c>
      <c r="O15" s="2" t="e">
        <f>VLOOKUP(B15,[3]明细表!$C$2:$H$80,6,0)/10000</f>
        <v>#N/A</v>
      </c>
    </row>
    <row r="16" s="2" customFormat="1" ht="35.1" customHeight="1" spans="1:15">
      <c r="A16" s="14" t="s">
        <v>192</v>
      </c>
      <c r="B16" s="15" t="s">
        <v>204</v>
      </c>
      <c r="C16" s="14" t="s">
        <v>194</v>
      </c>
      <c r="D16" s="16">
        <f t="shared" si="0"/>
        <v>35</v>
      </c>
      <c r="E16" s="17">
        <v>35</v>
      </c>
      <c r="F16" s="18"/>
      <c r="G16" s="18"/>
      <c r="H16" s="18"/>
      <c r="I16" s="18"/>
      <c r="J16" s="18"/>
      <c r="K16" s="18"/>
      <c r="L16" s="18"/>
      <c r="M16" s="2" t="str">
        <f>VLOOKUP(B16,'[2]中期数据 (合并)'!$B$2:$C$133,2,0)</f>
        <v>[2013816]食品安全监管</v>
      </c>
      <c r="N16" s="2">
        <f>VLOOKUP(B16,'[2]中期数据 (合并)'!$B$1:$E$200,4,0)/10000</f>
        <v>35</v>
      </c>
      <c r="O16" s="2" t="e">
        <f>VLOOKUP(B16,[3]明细表!$C$2:$H$80,6,0)/10000</f>
        <v>#N/A</v>
      </c>
    </row>
    <row r="17" s="2" customFormat="1" ht="35.1" customHeight="1" spans="1:15">
      <c r="A17" s="14" t="s">
        <v>192</v>
      </c>
      <c r="B17" s="15" t="s">
        <v>205</v>
      </c>
      <c r="C17" s="14" t="s">
        <v>194</v>
      </c>
      <c r="D17" s="16">
        <f t="shared" si="0"/>
        <v>9.75</v>
      </c>
      <c r="E17" s="17">
        <v>9.75</v>
      </c>
      <c r="F17" s="18"/>
      <c r="G17" s="18"/>
      <c r="H17" s="18"/>
      <c r="I17" s="18"/>
      <c r="J17" s="18"/>
      <c r="K17" s="18"/>
      <c r="L17" s="18"/>
      <c r="M17" s="2" t="str">
        <f>VLOOKUP(B17,'[2]中期数据 (合并)'!$B$2:$C$133,2,0)</f>
        <v>[2013802]一般行政管理事务</v>
      </c>
      <c r="N17" s="2">
        <f>VLOOKUP(B17,'[2]中期数据 (合并)'!$B$1:$E$200,4,0)/10000</f>
        <v>9.75</v>
      </c>
      <c r="O17" s="2" t="e">
        <f>VLOOKUP(B17,[3]明细表!$C$2:$H$80,6,0)/10000</f>
        <v>#N/A</v>
      </c>
    </row>
    <row r="18" s="2" customFormat="1" ht="35.1" customHeight="1" spans="1:15">
      <c r="A18" s="14" t="s">
        <v>192</v>
      </c>
      <c r="B18" s="15" t="s">
        <v>206</v>
      </c>
      <c r="C18" s="14" t="s">
        <v>194</v>
      </c>
      <c r="D18" s="16">
        <f t="shared" si="0"/>
        <v>9.808227</v>
      </c>
      <c r="E18" s="17">
        <v>9.808227</v>
      </c>
      <c r="F18" s="18"/>
      <c r="G18" s="18"/>
      <c r="H18" s="18"/>
      <c r="I18" s="18"/>
      <c r="J18" s="18"/>
      <c r="K18" s="18"/>
      <c r="L18" s="18"/>
      <c r="M18" s="2" t="str">
        <f>VLOOKUP(B18,'[2]中期数据 (合并)'!$B$2:$C$133,2,0)</f>
        <v>[2013802]一般行政管理事务</v>
      </c>
      <c r="N18" s="2">
        <f>VLOOKUP(B18,'[2]中期数据 (合并)'!$B$1:$E$200,4,0)/10000</f>
        <v>15</v>
      </c>
      <c r="O18" s="2">
        <f>VLOOKUP(B18,[3]明细表!$C$2:$H$80,6,0)/10000</f>
        <v>9.808227</v>
      </c>
    </row>
    <row r="19" s="2" customFormat="1" ht="35.1" customHeight="1" spans="1:15">
      <c r="A19" s="14" t="s">
        <v>192</v>
      </c>
      <c r="B19" s="15" t="s">
        <v>207</v>
      </c>
      <c r="C19" s="14" t="s">
        <v>194</v>
      </c>
      <c r="D19" s="16">
        <f t="shared" si="0"/>
        <v>39.6</v>
      </c>
      <c r="E19" s="17">
        <v>39.6</v>
      </c>
      <c r="F19" s="18"/>
      <c r="G19" s="18"/>
      <c r="H19" s="18"/>
      <c r="I19" s="18"/>
      <c r="J19" s="18"/>
      <c r="K19" s="18"/>
      <c r="L19" s="18"/>
      <c r="M19" s="2" t="str">
        <f>VLOOKUP(B19,'[2]中期数据 (合并)'!$B$2:$C$133,2,0)</f>
        <v>[2013802]一般行政管理事务</v>
      </c>
      <c r="N19" s="2">
        <f>VLOOKUP(B19,'[2]中期数据 (合并)'!$B$1:$E$200,4,0)/10000</f>
        <v>53.565</v>
      </c>
      <c r="O19" s="2">
        <f>VLOOKUP(B19,[3]明细表!$C$2:$H$80,6,0)/10000</f>
        <v>39.6</v>
      </c>
    </row>
    <row r="20" s="2" customFormat="1" ht="35.1" customHeight="1" spans="1:15">
      <c r="A20" s="14" t="s">
        <v>192</v>
      </c>
      <c r="B20" s="15" t="s">
        <v>208</v>
      </c>
      <c r="C20" s="14" t="s">
        <v>194</v>
      </c>
      <c r="D20" s="16">
        <f t="shared" si="0"/>
        <v>54.5468</v>
      </c>
      <c r="E20" s="17">
        <v>54.5468</v>
      </c>
      <c r="F20" s="18"/>
      <c r="G20" s="18"/>
      <c r="H20" s="18"/>
      <c r="I20" s="18"/>
      <c r="J20" s="18"/>
      <c r="K20" s="18"/>
      <c r="L20" s="18"/>
      <c r="M20" s="2" t="str">
        <f>VLOOKUP(B20,'[2]中期数据 (合并)'!$B$2:$C$133,2,0)</f>
        <v>[2013802]一般行政管理事务</v>
      </c>
      <c r="N20" s="2">
        <f>VLOOKUP(B20,'[2]中期数据 (合并)'!$B$1:$E$200,4,0)/10000</f>
        <v>55.4</v>
      </c>
      <c r="O20" s="2">
        <f>VLOOKUP(B20,[3]明细表!$C$2:$H$80,6,0)/10000</f>
        <v>54.5468</v>
      </c>
    </row>
    <row r="21" s="2" customFormat="1" ht="36" customHeight="1" spans="1:15">
      <c r="A21" s="14" t="s">
        <v>192</v>
      </c>
      <c r="B21" s="20" t="s">
        <v>209</v>
      </c>
      <c r="C21" s="14" t="s">
        <v>194</v>
      </c>
      <c r="D21" s="16">
        <f t="shared" si="0"/>
        <v>14.756</v>
      </c>
      <c r="E21" s="21">
        <v>14.756</v>
      </c>
      <c r="F21" s="18"/>
      <c r="G21" s="18"/>
      <c r="H21" s="18"/>
      <c r="I21" s="18"/>
      <c r="J21" s="18"/>
      <c r="K21" s="18"/>
      <c r="L21" s="18"/>
      <c r="M21" s="2" t="str">
        <f>VLOOKUP(B21,'[2]中期数据 (合并)'!$B$2:$C$133,2,0)</f>
        <v>[2013802]一般行政管理事务</v>
      </c>
      <c r="N21" s="2">
        <f>VLOOKUP(B21,'[2]中期数据 (合并)'!$B$1:$E$200,4,0)/10000</f>
        <v>14.756</v>
      </c>
      <c r="O21" s="2" t="e">
        <f>VLOOKUP(B21,[3]明细表!$C$2:$H$80,6,0)/10000</f>
        <v>#N/A</v>
      </c>
    </row>
    <row r="22" ht="36" customHeight="1" spans="1:15">
      <c r="A22" s="14" t="s">
        <v>192</v>
      </c>
      <c r="B22" s="20" t="s">
        <v>210</v>
      </c>
      <c r="C22" s="14" t="s">
        <v>194</v>
      </c>
      <c r="D22" s="16">
        <f t="shared" si="0"/>
        <v>40.6297</v>
      </c>
      <c r="E22" s="21">
        <v>40.6297</v>
      </c>
      <c r="F22" s="22"/>
      <c r="G22" s="22"/>
      <c r="H22" s="22"/>
      <c r="I22" s="22"/>
      <c r="J22" s="22"/>
      <c r="K22" s="22"/>
      <c r="L22" s="22"/>
      <c r="M22" s="2" t="str">
        <f>VLOOKUP(B22,'[2]中期数据 (合并)'!$B$2:$C$133,2,0)</f>
        <v>[2013804]市场主体管理</v>
      </c>
      <c r="N22" s="2">
        <f>VLOOKUP(B22,'[2]中期数据 (合并)'!$B$1:$E$200,4,0)/10000</f>
        <v>40.6297</v>
      </c>
      <c r="O22" s="2" t="e">
        <f>VLOOKUP(B22,[3]明细表!$C$2:$H$80,6,0)/10000</f>
        <v>#N/A</v>
      </c>
    </row>
    <row r="23" ht="36" customHeight="1" spans="1:15">
      <c r="A23" s="14" t="s">
        <v>192</v>
      </c>
      <c r="B23" s="20" t="s">
        <v>211</v>
      </c>
      <c r="C23" s="14" t="s">
        <v>194</v>
      </c>
      <c r="D23" s="16">
        <f t="shared" si="0"/>
        <v>2.5</v>
      </c>
      <c r="E23" s="21">
        <v>2.5</v>
      </c>
      <c r="F23" s="22"/>
      <c r="G23" s="22"/>
      <c r="H23" s="22"/>
      <c r="I23" s="22"/>
      <c r="J23" s="22"/>
      <c r="K23" s="22"/>
      <c r="L23" s="22"/>
      <c r="M23" s="2" t="str">
        <f>VLOOKUP(B23,'[2]中期数据 (合并)'!$B$2:$C$133,2,0)</f>
        <v>[2013804]市场主体管理</v>
      </c>
      <c r="N23" s="2">
        <f>VLOOKUP(B23,'[2]中期数据 (合并)'!$B$1:$E$200,4,0)/10000</f>
        <v>2.5</v>
      </c>
      <c r="O23" s="2" t="e">
        <f>VLOOKUP(B23,[3]明细表!$C$2:$H$80,6,0)/10000</f>
        <v>#N/A</v>
      </c>
    </row>
    <row r="24" s="2" customFormat="1" ht="35.1" customHeight="1" spans="1:12">
      <c r="A24" s="23" t="s">
        <v>50</v>
      </c>
      <c r="B24" s="18"/>
      <c r="C24" s="14"/>
      <c r="D24" s="24">
        <f>SUM(D6:D23)</f>
        <v>378.029139</v>
      </c>
      <c r="E24" s="24">
        <f>SUM(E6:E23)</f>
        <v>378.029139</v>
      </c>
      <c r="F24" s="18"/>
      <c r="G24" s="18"/>
      <c r="H24" s="18"/>
      <c r="I24" s="18"/>
      <c r="J24" s="18"/>
      <c r="K24" s="18"/>
      <c r="L24" s="18"/>
    </row>
    <row r="25" ht="35.1" customHeight="1"/>
    <row r="26" ht="35.1" customHeight="1"/>
  </sheetData>
  <autoFilter xmlns:etc="http://www.wps.cn/officeDocument/2017/etCustomData" ref="A5:O24" etc:filterBottomFollowUsedRange="0">
    <extLst/>
  </autoFilter>
  <mergeCells count="10">
    <mergeCell ref="A2:L2"/>
    <mergeCell ref="D3:L3"/>
    <mergeCell ref="E4:G4"/>
    <mergeCell ref="H4:J4"/>
    <mergeCell ref="A4:A5"/>
    <mergeCell ref="B4:B5"/>
    <mergeCell ref="C4:C5"/>
    <mergeCell ref="D4:D5"/>
    <mergeCell ref="K4:K5"/>
    <mergeCell ref="L4:L5"/>
  </mergeCells>
  <pageMargins left="0.7" right="0.7" top="0.23" bottom="0.16" header="0.19" footer="0.13"/>
  <pageSetup paperSize="9" scale="6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6"/>
  <sheetViews>
    <sheetView showGridLines="0" showZeros="0" view="pageBreakPreview" zoomScale="85" zoomScaleNormal="115" topLeftCell="A12" workbookViewId="0">
      <selection activeCell="C17" sqref="C17"/>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6" width="9" customWidth="1"/>
    <col min="157" max="249" width="9.16666666666667" customWidth="1"/>
  </cols>
  <sheetData>
    <row r="1" s="133" customFormat="1" ht="24" customHeight="1" spans="1:1">
      <c r="A1" s="134" t="s">
        <v>0</v>
      </c>
    </row>
    <row r="2" ht="42" customHeight="1" spans="1:249">
      <c r="A2" s="32" t="s">
        <v>1</v>
      </c>
      <c r="B2" s="32"/>
      <c r="C2" s="32"/>
      <c r="D2" s="32"/>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row>
    <row r="3" ht="24" customHeight="1" spans="1:249">
      <c r="A3" s="33" t="s">
        <v>2</v>
      </c>
      <c r="B3" s="28"/>
      <c r="C3" s="28"/>
      <c r="D3" s="28" t="s">
        <v>3</v>
      </c>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row>
    <row r="4" ht="37.15" customHeight="1" spans="1:249">
      <c r="A4" s="34" t="s">
        <v>4</v>
      </c>
      <c r="B4" s="34"/>
      <c r="C4" s="34" t="s">
        <v>5</v>
      </c>
      <c r="D4" s="34"/>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row>
    <row r="5" ht="37.15" customHeight="1" spans="1:249">
      <c r="A5" s="34" t="s">
        <v>6</v>
      </c>
      <c r="B5" s="92" t="s">
        <v>7</v>
      </c>
      <c r="C5" s="34" t="s">
        <v>6</v>
      </c>
      <c r="D5" s="92" t="s">
        <v>7</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row>
    <row r="6" ht="30" customHeight="1" spans="1:249">
      <c r="A6" s="135" t="s">
        <v>8</v>
      </c>
      <c r="B6" s="93">
        <f>'4'!B7</f>
        <v>1485.126554</v>
      </c>
      <c r="C6" s="94" t="s">
        <v>9</v>
      </c>
      <c r="D6" s="93">
        <f>'4'!D6</f>
        <v>1460.557854</v>
      </c>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row>
    <row r="7" ht="30" customHeight="1" spans="1:249">
      <c r="A7" s="135" t="s">
        <v>10</v>
      </c>
      <c r="B7" s="93"/>
      <c r="C7" s="94" t="s">
        <v>11</v>
      </c>
      <c r="D7" s="93">
        <f>'4'!D7</f>
        <v>0</v>
      </c>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row>
    <row r="8" ht="30" customHeight="1" spans="1:249">
      <c r="A8" s="135" t="s">
        <v>12</v>
      </c>
      <c r="B8" s="93"/>
      <c r="C8" s="94" t="s">
        <v>13</v>
      </c>
      <c r="D8" s="93">
        <f>'4'!D8</f>
        <v>0</v>
      </c>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row>
    <row r="9" ht="30" customHeight="1" spans="1:249">
      <c r="A9" s="136" t="s">
        <v>14</v>
      </c>
      <c r="B9" s="93"/>
      <c r="C9" s="94" t="s">
        <v>15</v>
      </c>
      <c r="D9" s="93">
        <f>'4'!D9</f>
        <v>0</v>
      </c>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row>
    <row r="10" ht="30" customHeight="1" spans="1:249">
      <c r="A10" s="136" t="s">
        <v>16</v>
      </c>
      <c r="B10" s="93"/>
      <c r="C10" s="94" t="s">
        <v>17</v>
      </c>
      <c r="D10" s="93">
        <f>'4'!D10</f>
        <v>0</v>
      </c>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row>
    <row r="11" ht="30" customHeight="1" spans="1:249">
      <c r="A11" s="136" t="s">
        <v>18</v>
      </c>
      <c r="B11" s="93"/>
      <c r="C11" s="88" t="s">
        <v>19</v>
      </c>
      <c r="D11" s="93">
        <f>'4'!D11</f>
        <v>0</v>
      </c>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row>
    <row r="12" ht="30" customHeight="1" spans="1:249">
      <c r="A12" s="135" t="s">
        <v>20</v>
      </c>
      <c r="B12" s="93"/>
      <c r="C12" s="94" t="s">
        <v>21</v>
      </c>
      <c r="D12" s="93">
        <f>'4'!D12</f>
        <v>0</v>
      </c>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row>
    <row r="13" ht="30" customHeight="1" spans="1:249">
      <c r="A13" s="135" t="s">
        <v>22</v>
      </c>
      <c r="B13" s="137"/>
      <c r="C13" s="94" t="s">
        <v>23</v>
      </c>
      <c r="D13" s="93">
        <f>'4'!D13</f>
        <v>0</v>
      </c>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row>
    <row r="14" ht="30" customHeight="1" spans="1:249">
      <c r="A14" s="135" t="s">
        <v>24</v>
      </c>
      <c r="B14" s="137"/>
      <c r="C14" s="94" t="s">
        <v>25</v>
      </c>
      <c r="D14" s="93">
        <f>'4'!D14</f>
        <v>0</v>
      </c>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row>
    <row r="15" ht="30" customHeight="1" spans="1:249">
      <c r="A15" s="135"/>
      <c r="B15" s="137"/>
      <c r="C15" s="94" t="s">
        <v>26</v>
      </c>
      <c r="D15" s="93">
        <f>'4'!D15</f>
        <v>0</v>
      </c>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row>
    <row r="16" ht="30" customHeight="1" spans="1:249">
      <c r="A16" s="135"/>
      <c r="B16" s="137"/>
      <c r="C16" s="94" t="s">
        <v>27</v>
      </c>
      <c r="D16" s="93">
        <f>'4'!D16</f>
        <v>0</v>
      </c>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row>
    <row r="17" ht="30" customHeight="1" spans="1:249">
      <c r="A17" s="135"/>
      <c r="B17" s="137"/>
      <c r="C17" s="94" t="s">
        <v>28</v>
      </c>
      <c r="D17" s="93">
        <f>'4'!D17</f>
        <v>0</v>
      </c>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row>
    <row r="18" ht="30" customHeight="1" spans="1:249">
      <c r="A18" s="135"/>
      <c r="B18" s="93"/>
      <c r="C18" s="94" t="s">
        <v>29</v>
      </c>
      <c r="D18" s="93">
        <f>'4'!D18</f>
        <v>24.5687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row>
    <row r="19" ht="30" customHeight="1" spans="1:249">
      <c r="A19" s="135"/>
      <c r="B19" s="93"/>
      <c r="C19" s="94" t="s">
        <v>30</v>
      </c>
      <c r="D19" s="93">
        <f>'4'!D19</f>
        <v>0</v>
      </c>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row>
    <row r="20" ht="30" customHeight="1" spans="1:249">
      <c r="A20" s="135"/>
      <c r="B20" s="93"/>
      <c r="C20" s="94" t="s">
        <v>31</v>
      </c>
      <c r="D20" s="93">
        <f>'4'!D20</f>
        <v>0</v>
      </c>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row>
    <row r="21" ht="30" customHeight="1" spans="1:249">
      <c r="A21" s="44"/>
      <c r="B21" s="93"/>
      <c r="C21" s="94" t="s">
        <v>32</v>
      </c>
      <c r="D21" s="93">
        <f>'4'!D21</f>
        <v>0</v>
      </c>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row>
    <row r="22" ht="30" customHeight="1" spans="1:249">
      <c r="A22" s="44"/>
      <c r="B22" s="93"/>
      <c r="C22" s="99" t="s">
        <v>33</v>
      </c>
      <c r="D22" s="93">
        <f>'4'!D22</f>
        <v>0</v>
      </c>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row>
    <row r="23" ht="30" customHeight="1" spans="1:249">
      <c r="A23" s="44"/>
      <c r="B23" s="93"/>
      <c r="C23" s="99" t="s">
        <v>34</v>
      </c>
      <c r="D23" s="93">
        <f>'4'!D23</f>
        <v>0</v>
      </c>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row>
    <row r="24" ht="30" customHeight="1" spans="1:249">
      <c r="A24" s="44"/>
      <c r="B24" s="93"/>
      <c r="C24" s="99" t="s">
        <v>35</v>
      </c>
      <c r="D24" s="93">
        <f>'4'!D24</f>
        <v>0</v>
      </c>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row>
    <row r="25" ht="31.15" customHeight="1" spans="1:249">
      <c r="A25" s="44"/>
      <c r="B25" s="93"/>
      <c r="C25" s="99" t="s">
        <v>36</v>
      </c>
      <c r="D25" s="93">
        <f>'4'!D25</f>
        <v>0</v>
      </c>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row>
    <row r="26" ht="31.15" customHeight="1" spans="1:249">
      <c r="A26" s="44"/>
      <c r="B26" s="93"/>
      <c r="C26" s="99" t="s">
        <v>37</v>
      </c>
      <c r="D26" s="93">
        <f>'4'!D26</f>
        <v>0</v>
      </c>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c r="IN26" s="29"/>
      <c r="IO26" s="29"/>
    </row>
    <row r="27" ht="31.15" customHeight="1" spans="1:249">
      <c r="A27" s="44"/>
      <c r="B27" s="93"/>
      <c r="C27" s="99" t="s">
        <v>38</v>
      </c>
      <c r="D27" s="93">
        <f>'4'!D27</f>
        <v>0</v>
      </c>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row>
    <row r="28" ht="30" customHeight="1" spans="1:249">
      <c r="A28" s="78" t="s">
        <v>39</v>
      </c>
      <c r="B28" s="93">
        <f>SUM(B6:B14)</f>
        <v>1485.126554</v>
      </c>
      <c r="C28" s="78" t="s">
        <v>40</v>
      </c>
      <c r="D28" s="93">
        <f>'4'!D31</f>
        <v>1485.126554</v>
      </c>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row>
    <row r="29" ht="30" customHeight="1" spans="1:249">
      <c r="A29" s="135" t="s">
        <v>41</v>
      </c>
      <c r="B29" s="93"/>
      <c r="C29" s="94" t="s">
        <v>42</v>
      </c>
      <c r="D29" s="95"/>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row>
    <row r="30" ht="30" customHeight="1" spans="1:249">
      <c r="A30" s="78" t="s">
        <v>43</v>
      </c>
      <c r="B30" s="93">
        <f>B28</f>
        <v>1485.126554</v>
      </c>
      <c r="C30" s="78" t="s">
        <v>44</v>
      </c>
      <c r="D30" s="93">
        <f>D28+D29</f>
        <v>1485.126554</v>
      </c>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c r="EO30" s="91"/>
      <c r="EP30" s="91"/>
      <c r="EQ30" s="91"/>
      <c r="ER30" s="91"/>
      <c r="ES30" s="91"/>
      <c r="ET30" s="91"/>
      <c r="EU30" s="91"/>
      <c r="EV30" s="91"/>
      <c r="EW30" s="91"/>
      <c r="EX30" s="91"/>
      <c r="EY30" s="91"/>
      <c r="EZ30" s="91"/>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c r="IO30" s="29"/>
    </row>
    <row r="31" ht="27" customHeight="1" spans="1:249">
      <c r="A31" s="45" t="s">
        <v>45</v>
      </c>
      <c r="B31" s="102"/>
      <c r="C31" s="103"/>
      <c r="D31" s="104"/>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c r="EO31" s="91"/>
      <c r="EP31" s="91"/>
      <c r="EQ31" s="91"/>
      <c r="ER31" s="91"/>
      <c r="ES31" s="91"/>
      <c r="ET31" s="91"/>
      <c r="EU31" s="91"/>
      <c r="EV31" s="91"/>
      <c r="EW31" s="91"/>
      <c r="EX31" s="91"/>
      <c r="EY31" s="91"/>
      <c r="EZ31" s="91"/>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row>
    <row r="32" ht="27.75" customHeight="1" spans="1:249">
      <c r="A32" s="105"/>
      <c r="B32" s="106"/>
      <c r="C32" s="105"/>
      <c r="D32" s="106"/>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row>
    <row r="33" ht="27.75" customHeight="1" spans="1:249">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c r="CR33" s="105"/>
      <c r="CS33" s="105"/>
      <c r="CT33" s="105"/>
      <c r="CU33" s="105"/>
      <c r="CV33" s="105"/>
      <c r="CW33" s="105"/>
      <c r="CX33" s="105"/>
      <c r="CY33" s="105"/>
      <c r="CZ33" s="105"/>
      <c r="DA33" s="105"/>
      <c r="DB33" s="105"/>
      <c r="DC33" s="105"/>
      <c r="DD33" s="105"/>
      <c r="DE33" s="105"/>
      <c r="DF33" s="105"/>
      <c r="DG33" s="105"/>
      <c r="DH33" s="105"/>
      <c r="DI33" s="105"/>
      <c r="DJ33" s="105"/>
      <c r="DK33" s="105"/>
      <c r="DL33" s="105"/>
      <c r="DM33" s="105"/>
      <c r="DN33" s="105"/>
      <c r="DO33" s="105"/>
      <c r="DP33" s="105"/>
      <c r="DQ33" s="105"/>
      <c r="DR33" s="105"/>
      <c r="DS33" s="105"/>
      <c r="DT33" s="105"/>
      <c r="DU33" s="105"/>
      <c r="DV33" s="105"/>
      <c r="DW33" s="105"/>
      <c r="DX33" s="105"/>
      <c r="DY33" s="105"/>
      <c r="DZ33" s="105"/>
      <c r="EA33" s="105"/>
      <c r="EB33" s="105"/>
      <c r="EC33" s="105"/>
      <c r="ED33" s="105"/>
      <c r="EE33" s="105"/>
      <c r="EF33" s="105"/>
      <c r="EG33" s="105"/>
      <c r="EH33" s="105"/>
      <c r="EI33" s="105"/>
      <c r="EJ33" s="105"/>
      <c r="EK33" s="105"/>
      <c r="EL33" s="105"/>
      <c r="EM33" s="105"/>
      <c r="EN33" s="105"/>
      <c r="EO33" s="105"/>
      <c r="EP33" s="105"/>
      <c r="EQ33" s="105"/>
      <c r="ER33" s="105"/>
      <c r="ES33" s="105"/>
      <c r="ET33" s="105"/>
      <c r="EU33" s="105"/>
      <c r="EV33" s="105"/>
      <c r="EW33" s="105"/>
      <c r="EX33" s="105"/>
      <c r="EY33" s="105"/>
      <c r="EZ33" s="105"/>
      <c r="FA33" s="107"/>
      <c r="FB33" s="107"/>
      <c r="FC33" s="107"/>
      <c r="FD33" s="107"/>
      <c r="FE33" s="107"/>
      <c r="FF33" s="107"/>
      <c r="FG33" s="107"/>
      <c r="FH33" s="107"/>
      <c r="FI33" s="107"/>
      <c r="FJ33" s="107"/>
      <c r="FK33" s="107"/>
      <c r="FL33" s="107"/>
      <c r="FM33" s="107"/>
      <c r="FN33" s="107"/>
      <c r="FO33" s="107"/>
      <c r="FP33" s="107"/>
      <c r="FQ33" s="107"/>
      <c r="FR33" s="107"/>
      <c r="FS33" s="107"/>
      <c r="FT33" s="107"/>
      <c r="FU33" s="107"/>
      <c r="FV33" s="107"/>
      <c r="FW33" s="107"/>
      <c r="FX33" s="107"/>
      <c r="FY33" s="107"/>
      <c r="FZ33" s="107"/>
      <c r="GA33" s="107"/>
      <c r="GB33" s="107"/>
      <c r="GC33" s="107"/>
      <c r="GD33" s="107"/>
      <c r="GE33" s="107"/>
      <c r="GF33" s="107"/>
      <c r="GG33" s="107"/>
      <c r="GH33" s="107"/>
      <c r="GI33" s="107"/>
      <c r="GJ33" s="107"/>
      <c r="GK33" s="107"/>
      <c r="GL33" s="107"/>
      <c r="GM33" s="107"/>
      <c r="GN33" s="107"/>
      <c r="GO33" s="107"/>
      <c r="GP33" s="107"/>
      <c r="GQ33" s="107"/>
      <c r="GR33" s="107"/>
      <c r="GS33" s="107"/>
      <c r="GT33" s="107"/>
      <c r="GU33" s="107"/>
      <c r="GV33" s="107"/>
      <c r="GW33" s="107"/>
      <c r="GX33" s="107"/>
      <c r="GY33" s="107"/>
      <c r="GZ33" s="107"/>
      <c r="HA33" s="107"/>
      <c r="HB33" s="107"/>
      <c r="HC33" s="107"/>
      <c r="HD33" s="107"/>
      <c r="HE33" s="107"/>
      <c r="HF33" s="107"/>
      <c r="HG33" s="107"/>
      <c r="HH33" s="107"/>
      <c r="HI33" s="107"/>
      <c r="HJ33" s="107"/>
      <c r="HK33" s="107"/>
      <c r="HL33" s="107"/>
      <c r="HM33" s="107"/>
      <c r="HN33" s="107"/>
      <c r="HO33" s="107"/>
      <c r="HP33" s="107"/>
      <c r="HQ33" s="107"/>
      <c r="HR33" s="107"/>
      <c r="HS33" s="107"/>
      <c r="HT33" s="107"/>
      <c r="HU33" s="107"/>
      <c r="HV33" s="107"/>
      <c r="HW33" s="107"/>
      <c r="HX33" s="107"/>
      <c r="HY33" s="107"/>
      <c r="HZ33" s="107"/>
      <c r="IA33" s="107"/>
      <c r="IB33" s="107"/>
      <c r="IC33" s="107"/>
      <c r="ID33" s="107"/>
      <c r="IE33" s="107"/>
      <c r="IF33" s="107"/>
      <c r="IG33" s="107"/>
      <c r="IH33" s="107"/>
      <c r="II33" s="107"/>
      <c r="IJ33" s="107"/>
      <c r="IK33" s="107"/>
      <c r="IL33" s="107"/>
      <c r="IM33" s="107"/>
      <c r="IN33" s="107"/>
      <c r="IO33" s="107"/>
    </row>
    <row r="34" ht="27.75" customHeight="1" spans="1:249">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c r="DD34" s="105"/>
      <c r="DE34" s="105"/>
      <c r="DF34" s="105"/>
      <c r="DG34" s="105"/>
      <c r="DH34" s="105"/>
      <c r="DI34" s="105"/>
      <c r="DJ34" s="105"/>
      <c r="DK34" s="105"/>
      <c r="DL34" s="105"/>
      <c r="DM34" s="105"/>
      <c r="DN34" s="105"/>
      <c r="DO34" s="105"/>
      <c r="DP34" s="105"/>
      <c r="DQ34" s="105"/>
      <c r="DR34" s="105"/>
      <c r="DS34" s="105"/>
      <c r="DT34" s="105"/>
      <c r="DU34" s="105"/>
      <c r="DV34" s="105"/>
      <c r="DW34" s="105"/>
      <c r="DX34" s="105"/>
      <c r="DY34" s="105"/>
      <c r="DZ34" s="105"/>
      <c r="EA34" s="105"/>
      <c r="EB34" s="105"/>
      <c r="EC34" s="105"/>
      <c r="ED34" s="105"/>
      <c r="EE34" s="105"/>
      <c r="EF34" s="105"/>
      <c r="EG34" s="105"/>
      <c r="EH34" s="105"/>
      <c r="EI34" s="105"/>
      <c r="EJ34" s="105"/>
      <c r="EK34" s="105"/>
      <c r="EL34" s="105"/>
      <c r="EM34" s="105"/>
      <c r="EN34" s="105"/>
      <c r="EO34" s="105"/>
      <c r="EP34" s="105"/>
      <c r="EQ34" s="105"/>
      <c r="ER34" s="105"/>
      <c r="ES34" s="105"/>
      <c r="ET34" s="105"/>
      <c r="EU34" s="105"/>
      <c r="EV34" s="105"/>
      <c r="EW34" s="105"/>
      <c r="EX34" s="105"/>
      <c r="EY34" s="105"/>
      <c r="EZ34" s="105"/>
      <c r="FA34" s="107"/>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07"/>
      <c r="HM34" s="107"/>
      <c r="HN34" s="107"/>
      <c r="HO34" s="107"/>
      <c r="HP34" s="107"/>
      <c r="HQ34" s="107"/>
      <c r="HR34" s="107"/>
      <c r="HS34" s="107"/>
      <c r="HT34" s="107"/>
      <c r="HU34" s="107"/>
      <c r="HV34" s="107"/>
      <c r="HW34" s="107"/>
      <c r="HX34" s="107"/>
      <c r="HY34" s="107"/>
      <c r="HZ34" s="107"/>
      <c r="IA34" s="107"/>
      <c r="IB34" s="107"/>
      <c r="IC34" s="107"/>
      <c r="ID34" s="107"/>
      <c r="IE34" s="107"/>
      <c r="IF34" s="107"/>
      <c r="IG34" s="107"/>
      <c r="IH34" s="107"/>
      <c r="II34" s="107"/>
      <c r="IJ34" s="107"/>
      <c r="IK34" s="107"/>
      <c r="IL34" s="107"/>
      <c r="IM34" s="107"/>
      <c r="IN34" s="107"/>
      <c r="IO34" s="107"/>
    </row>
    <row r="35" ht="27.75" customHeight="1" spans="1:249">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05"/>
      <c r="DN35" s="105"/>
      <c r="DO35" s="105"/>
      <c r="DP35" s="105"/>
      <c r="DQ35" s="105"/>
      <c r="DR35" s="105"/>
      <c r="DS35" s="105"/>
      <c r="DT35" s="105"/>
      <c r="DU35" s="105"/>
      <c r="DV35" s="105"/>
      <c r="DW35" s="105"/>
      <c r="DX35" s="105"/>
      <c r="DY35" s="105"/>
      <c r="DZ35" s="105"/>
      <c r="EA35" s="105"/>
      <c r="EB35" s="105"/>
      <c r="EC35" s="105"/>
      <c r="ED35" s="105"/>
      <c r="EE35" s="105"/>
      <c r="EF35" s="105"/>
      <c r="EG35" s="105"/>
      <c r="EH35" s="105"/>
      <c r="EI35" s="105"/>
      <c r="EJ35" s="105"/>
      <c r="EK35" s="105"/>
      <c r="EL35" s="105"/>
      <c r="EM35" s="105"/>
      <c r="EN35" s="105"/>
      <c r="EO35" s="105"/>
      <c r="EP35" s="105"/>
      <c r="EQ35" s="105"/>
      <c r="ER35" s="105"/>
      <c r="ES35" s="105"/>
      <c r="ET35" s="105"/>
      <c r="EU35" s="105"/>
      <c r="EV35" s="105"/>
      <c r="EW35" s="105"/>
      <c r="EX35" s="105"/>
      <c r="EY35" s="105"/>
      <c r="EZ35" s="105"/>
      <c r="FA35" s="107"/>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row>
    <row r="36" ht="27.75" customHeight="1" spans="1:249">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105"/>
      <c r="DU36" s="105"/>
      <c r="DV36" s="105"/>
      <c r="DW36" s="105"/>
      <c r="DX36" s="105"/>
      <c r="DY36" s="105"/>
      <c r="DZ36" s="105"/>
      <c r="EA36" s="105"/>
      <c r="EB36" s="105"/>
      <c r="EC36" s="105"/>
      <c r="ED36" s="105"/>
      <c r="EE36" s="105"/>
      <c r="EF36" s="105"/>
      <c r="EG36" s="105"/>
      <c r="EH36" s="105"/>
      <c r="EI36" s="105"/>
      <c r="EJ36" s="105"/>
      <c r="EK36" s="105"/>
      <c r="EL36" s="105"/>
      <c r="EM36" s="105"/>
      <c r="EN36" s="105"/>
      <c r="EO36" s="105"/>
      <c r="EP36" s="105"/>
      <c r="EQ36" s="105"/>
      <c r="ER36" s="105"/>
      <c r="ES36" s="105"/>
      <c r="ET36" s="105"/>
      <c r="EU36" s="105"/>
      <c r="EV36" s="105"/>
      <c r="EW36" s="105"/>
      <c r="EX36" s="105"/>
      <c r="EY36" s="105"/>
      <c r="EZ36" s="105"/>
      <c r="FA36" s="107"/>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c r="HZ36" s="107"/>
      <c r="IA36" s="107"/>
      <c r="IB36" s="107"/>
      <c r="IC36" s="107"/>
      <c r="ID36" s="107"/>
      <c r="IE36" s="107"/>
      <c r="IF36" s="107"/>
      <c r="IG36" s="107"/>
      <c r="IH36" s="107"/>
      <c r="II36" s="107"/>
      <c r="IJ36" s="107"/>
      <c r="IK36" s="107"/>
      <c r="IL36" s="107"/>
      <c r="IM36" s="107"/>
      <c r="IN36" s="107"/>
      <c r="IO36" s="107"/>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2"/>
  <sheetViews>
    <sheetView showGridLines="0" showZeros="0" view="pageBreakPreview" zoomScaleNormal="115" topLeftCell="A4" workbookViewId="0">
      <selection activeCell="C7" sqref="C7:E12"/>
    </sheetView>
  </sheetViews>
  <sheetFormatPr defaultColWidth="9.16666666666667" defaultRowHeight="27.75" customHeight="1"/>
  <cols>
    <col min="1" max="1" width="10.8333333333333" style="115" customWidth="1"/>
    <col min="2" max="2" width="20.5" style="115" customWidth="1"/>
    <col min="3" max="4" width="12.8333333333333" style="115" customWidth="1"/>
    <col min="5" max="5" width="13.1666666666667" style="115" customWidth="1"/>
    <col min="6" max="11" width="8.83333333333333" style="115" customWidth="1"/>
    <col min="12" max="13" width="8.83333333333333" style="105" customWidth="1"/>
    <col min="14" max="19" width="8.83333333333333" style="115" customWidth="1"/>
    <col min="20" max="251" width="9" style="105" customWidth="1"/>
    <col min="252" max="252" width="9.16666666666667" customWidth="1"/>
  </cols>
  <sheetData>
    <row r="1" s="108" customFormat="1" ht="27" customHeight="1" spans="1:19">
      <c r="A1" s="31" t="s">
        <v>46</v>
      </c>
      <c r="B1" s="31"/>
      <c r="C1" s="31"/>
      <c r="D1" s="31"/>
      <c r="E1" s="116"/>
      <c r="F1" s="116"/>
      <c r="G1" s="116"/>
      <c r="H1" s="116"/>
      <c r="I1" s="116"/>
      <c r="J1" s="116"/>
      <c r="K1" s="116"/>
      <c r="L1" s="116"/>
      <c r="N1" s="116"/>
      <c r="O1" s="116"/>
      <c r="P1" s="116"/>
      <c r="Q1" s="116"/>
      <c r="R1" s="116"/>
      <c r="S1" s="116"/>
    </row>
    <row r="2" s="90" customFormat="1" ht="40.5" customHeight="1" spans="1:19">
      <c r="A2" s="117" t="s">
        <v>47</v>
      </c>
      <c r="B2" s="117"/>
      <c r="C2" s="117"/>
      <c r="D2" s="117"/>
      <c r="E2" s="117"/>
      <c r="F2" s="117"/>
      <c r="G2" s="117"/>
      <c r="H2" s="117"/>
      <c r="I2" s="117"/>
      <c r="J2" s="117"/>
      <c r="K2" s="117"/>
      <c r="L2" s="117"/>
      <c r="M2" s="117"/>
      <c r="N2" s="117"/>
      <c r="O2" s="117"/>
      <c r="P2" s="117"/>
      <c r="Q2" s="117"/>
      <c r="R2" s="117"/>
      <c r="S2" s="117"/>
    </row>
    <row r="3" s="90" customFormat="1" ht="12.75" customHeight="1" spans="1:19">
      <c r="A3" s="117"/>
      <c r="B3" s="117"/>
      <c r="C3" s="117"/>
      <c r="D3" s="117"/>
      <c r="E3" s="117"/>
      <c r="F3" s="117"/>
      <c r="G3" s="117"/>
      <c r="H3" s="117"/>
      <c r="I3" s="117"/>
      <c r="J3" s="117"/>
      <c r="K3" s="117"/>
      <c r="L3" s="117"/>
      <c r="M3" s="117"/>
      <c r="N3" s="117"/>
      <c r="O3" s="117"/>
      <c r="P3" s="117"/>
      <c r="Q3" s="117"/>
      <c r="R3" s="117"/>
      <c r="S3" s="117"/>
    </row>
    <row r="4" s="28" customFormat="1" ht="22.15" customHeight="1" spans="1:19">
      <c r="A4" s="118" t="s">
        <v>2</v>
      </c>
      <c r="B4" s="119"/>
      <c r="C4" s="119"/>
      <c r="D4" s="119"/>
      <c r="E4" s="119"/>
      <c r="F4" s="119"/>
      <c r="G4" s="119"/>
      <c r="H4" s="119"/>
      <c r="I4" s="119"/>
      <c r="J4" s="119"/>
      <c r="K4" s="119"/>
      <c r="L4" s="119"/>
      <c r="N4" s="119"/>
      <c r="O4" s="119"/>
      <c r="P4" s="119"/>
      <c r="Q4" s="119"/>
      <c r="R4" s="119"/>
      <c r="S4" s="119" t="s">
        <v>3</v>
      </c>
    </row>
    <row r="5" s="114" customFormat="1" ht="29.85" customHeight="1" spans="1:19">
      <c r="A5" s="120" t="s">
        <v>48</v>
      </c>
      <c r="B5" s="120" t="s">
        <v>49</v>
      </c>
      <c r="C5" s="121" t="s">
        <v>50</v>
      </c>
      <c r="D5" s="122" t="s">
        <v>51</v>
      </c>
      <c r="E5" s="122"/>
      <c r="F5" s="122"/>
      <c r="G5" s="122"/>
      <c r="H5" s="122"/>
      <c r="I5" s="122"/>
      <c r="J5" s="122"/>
      <c r="K5" s="122"/>
      <c r="L5" s="122"/>
      <c r="M5" s="122"/>
      <c r="N5" s="120" t="s">
        <v>41</v>
      </c>
      <c r="O5" s="120"/>
      <c r="P5" s="120"/>
      <c r="Q5" s="120"/>
      <c r="R5" s="120"/>
      <c r="S5" s="120"/>
    </row>
    <row r="6" s="114" customFormat="1" ht="29.85" customHeight="1" spans="1:19">
      <c r="A6" s="120"/>
      <c r="B6" s="120"/>
      <c r="C6" s="123"/>
      <c r="D6" s="120" t="s">
        <v>52</v>
      </c>
      <c r="E6" s="124" t="s">
        <v>53</v>
      </c>
      <c r="F6" s="124" t="s">
        <v>54</v>
      </c>
      <c r="G6" s="124" t="s">
        <v>55</v>
      </c>
      <c r="H6" s="124" t="s">
        <v>56</v>
      </c>
      <c r="I6" s="124" t="s">
        <v>57</v>
      </c>
      <c r="J6" s="124" t="s">
        <v>58</v>
      </c>
      <c r="K6" s="124" t="s">
        <v>59</v>
      </c>
      <c r="L6" s="124" t="s">
        <v>60</v>
      </c>
      <c r="M6" s="124" t="s">
        <v>61</v>
      </c>
      <c r="N6" s="121" t="s">
        <v>52</v>
      </c>
      <c r="O6" s="120" t="s">
        <v>53</v>
      </c>
      <c r="P6" s="120" t="s">
        <v>54</v>
      </c>
      <c r="Q6" s="120" t="s">
        <v>62</v>
      </c>
      <c r="R6" s="131" t="s">
        <v>56</v>
      </c>
      <c r="S6" s="132" t="s">
        <v>63</v>
      </c>
    </row>
    <row r="7" s="29" customFormat="1" ht="33.75" customHeight="1" spans="1:251">
      <c r="A7" s="125">
        <v>355</v>
      </c>
      <c r="B7" s="125" t="s">
        <v>64</v>
      </c>
      <c r="C7" s="81">
        <f>D7+N7</f>
        <v>1485.126554</v>
      </c>
      <c r="D7" s="81">
        <f>SUM(E7:M7)</f>
        <v>1485.126554</v>
      </c>
      <c r="E7" s="81">
        <v>1485.126554</v>
      </c>
      <c r="F7" s="125"/>
      <c r="G7" s="125"/>
      <c r="H7" s="125"/>
      <c r="I7" s="125"/>
      <c r="J7" s="125"/>
      <c r="K7" s="125"/>
      <c r="L7" s="125"/>
      <c r="M7" s="125"/>
      <c r="N7" s="125"/>
      <c r="O7" s="129"/>
      <c r="P7" s="129"/>
      <c r="Q7" s="129"/>
      <c r="R7" s="129"/>
      <c r="S7" s="129"/>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s="91" customFormat="1" ht="33.75" customHeight="1" spans="1:251">
      <c r="A8" s="40"/>
      <c r="B8" s="126"/>
      <c r="C8" s="40"/>
      <c r="D8" s="40"/>
      <c r="E8" s="40"/>
      <c r="F8" s="40"/>
      <c r="G8" s="40"/>
      <c r="H8" s="40"/>
      <c r="I8" s="40"/>
      <c r="J8" s="40"/>
      <c r="K8" s="40"/>
      <c r="L8" s="40"/>
      <c r="M8" s="40"/>
      <c r="N8" s="40"/>
      <c r="O8" s="40"/>
      <c r="P8" s="40"/>
      <c r="Q8" s="40"/>
      <c r="R8" s="40"/>
      <c r="S8" s="40"/>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row>
    <row r="9" s="29" customFormat="1" ht="33.75" customHeight="1" spans="1:19">
      <c r="A9" s="43"/>
      <c r="B9" s="126"/>
      <c r="C9" s="43"/>
      <c r="D9" s="43"/>
      <c r="E9" s="40"/>
      <c r="F9" s="40"/>
      <c r="G9" s="40"/>
      <c r="H9" s="40"/>
      <c r="I9" s="40"/>
      <c r="J9" s="40"/>
      <c r="K9" s="40"/>
      <c r="L9" s="40"/>
      <c r="M9" s="40"/>
      <c r="N9" s="40"/>
      <c r="O9" s="40"/>
      <c r="P9" s="40"/>
      <c r="Q9" s="40"/>
      <c r="R9" s="40"/>
      <c r="S9" s="40"/>
    </row>
    <row r="10" s="29" customFormat="1" ht="33.75" customHeight="1" spans="1:20">
      <c r="A10" s="40"/>
      <c r="B10" s="126"/>
      <c r="C10" s="40"/>
      <c r="D10" s="40"/>
      <c r="E10" s="40"/>
      <c r="F10" s="40"/>
      <c r="G10" s="40"/>
      <c r="H10" s="40"/>
      <c r="I10" s="40"/>
      <c r="J10" s="40"/>
      <c r="K10" s="40"/>
      <c r="L10" s="40"/>
      <c r="M10" s="40"/>
      <c r="N10" s="40"/>
      <c r="O10" s="40"/>
      <c r="P10" s="40"/>
      <c r="Q10" s="40"/>
      <c r="R10" s="40"/>
      <c r="S10" s="40"/>
      <c r="T10" s="91"/>
    </row>
    <row r="11" s="29" customFormat="1" ht="33.75" customHeight="1" spans="1:20">
      <c r="A11" s="40"/>
      <c r="B11" s="126"/>
      <c r="C11" s="40"/>
      <c r="D11" s="40"/>
      <c r="E11" s="40"/>
      <c r="F11" s="40"/>
      <c r="G11" s="40"/>
      <c r="H11" s="40"/>
      <c r="I11" s="40"/>
      <c r="J11" s="40"/>
      <c r="K11" s="40"/>
      <c r="L11" s="40"/>
      <c r="M11" s="40"/>
      <c r="N11" s="40"/>
      <c r="O11" s="40"/>
      <c r="P11" s="40"/>
      <c r="Q11" s="40"/>
      <c r="R11" s="40"/>
      <c r="S11" s="40"/>
      <c r="T11" s="91"/>
    </row>
    <row r="12" ht="33.75" customHeight="1" spans="1:19">
      <c r="A12" s="127" t="s">
        <v>50</v>
      </c>
      <c r="B12" s="128"/>
      <c r="C12" s="81">
        <f>D12+N12</f>
        <v>1485.126554</v>
      </c>
      <c r="D12" s="81">
        <f>SUM(E12:M12)</f>
        <v>1485.126554</v>
      </c>
      <c r="E12" s="81">
        <v>1485.126554</v>
      </c>
      <c r="F12" s="40"/>
      <c r="G12" s="40"/>
      <c r="H12" s="40"/>
      <c r="I12" s="40"/>
      <c r="J12" s="40"/>
      <c r="K12" s="40"/>
      <c r="L12" s="40"/>
      <c r="M12" s="40"/>
      <c r="N12" s="40"/>
      <c r="O12" s="130"/>
      <c r="P12" s="130"/>
      <c r="Q12" s="130"/>
      <c r="R12" s="130"/>
      <c r="S12" s="130"/>
    </row>
  </sheetData>
  <mergeCells count="7">
    <mergeCell ref="A2:S2"/>
    <mergeCell ref="D5:M5"/>
    <mergeCell ref="N5:S5"/>
    <mergeCell ref="A12:B12"/>
    <mergeCell ref="A5:A6"/>
    <mergeCell ref="B5:B6"/>
    <mergeCell ref="C5:C6"/>
  </mergeCells>
  <printOptions horizontalCentered="1"/>
  <pageMargins left="0.826771653543307" right="0.826771653543307" top="0.96" bottom="0.590551181102362"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9"/>
  <sheetViews>
    <sheetView showGridLines="0" showZeros="0" view="pageBreakPreview" zoomScale="90" zoomScaleNormal="115" topLeftCell="A5" workbookViewId="0">
      <selection activeCell="D14" sqref="D14"/>
    </sheetView>
  </sheetViews>
  <sheetFormatPr defaultColWidth="9.16666666666667" defaultRowHeight="27.75" customHeight="1"/>
  <cols>
    <col min="1" max="1" width="23.6666666666667" style="109" customWidth="1"/>
    <col min="2" max="2" width="42" style="109" customWidth="1"/>
    <col min="3" max="3" width="17" style="110" customWidth="1"/>
    <col min="4" max="8" width="17.3333333333333" style="110" customWidth="1"/>
    <col min="9" max="248" width="10.6666666666667" style="30" customWidth="1"/>
    <col min="249" max="250" width="9.16666666666667" customWidth="1"/>
  </cols>
  <sheetData>
    <row r="1" s="108" customFormat="1" ht="27" customHeight="1" spans="1:2">
      <c r="A1" s="31" t="s">
        <v>65</v>
      </c>
      <c r="B1" s="31"/>
    </row>
    <row r="2" s="27" customFormat="1" ht="48.75" customHeight="1" spans="1:12">
      <c r="A2" s="32" t="s">
        <v>66</v>
      </c>
      <c r="B2" s="32"/>
      <c r="C2" s="32"/>
      <c r="D2" s="32"/>
      <c r="E2" s="32"/>
      <c r="F2" s="32"/>
      <c r="G2" s="32"/>
      <c r="H2" s="111"/>
      <c r="I2" s="113"/>
      <c r="J2" s="32"/>
      <c r="K2" s="113"/>
      <c r="L2" s="113"/>
    </row>
    <row r="3" s="28" customFormat="1" ht="22.15" customHeight="1" spans="1:8">
      <c r="A3" s="33" t="s">
        <v>2</v>
      </c>
      <c r="H3" s="28" t="s">
        <v>3</v>
      </c>
    </row>
    <row r="4" s="91" customFormat="1" ht="29.85" customHeight="1" spans="1:8">
      <c r="A4" s="34" t="s">
        <v>67</v>
      </c>
      <c r="B4" s="34" t="s">
        <v>68</v>
      </c>
      <c r="C4" s="78" t="s">
        <v>69</v>
      </c>
      <c r="D4" s="34" t="s">
        <v>70</v>
      </c>
      <c r="E4" s="34" t="s">
        <v>71</v>
      </c>
      <c r="F4" s="34" t="s">
        <v>72</v>
      </c>
      <c r="G4" s="34" t="s">
        <v>73</v>
      </c>
      <c r="H4" s="34" t="s">
        <v>74</v>
      </c>
    </row>
    <row r="5" s="91" customFormat="1" ht="29.85" customHeight="1" spans="1:8">
      <c r="A5" s="34"/>
      <c r="B5" s="34"/>
      <c r="C5" s="78"/>
      <c r="D5" s="34"/>
      <c r="E5" s="34"/>
      <c r="F5" s="34"/>
      <c r="G5" s="34"/>
      <c r="H5" s="34"/>
    </row>
    <row r="6" s="91" customFormat="1" ht="29.85" customHeight="1" spans="1:8">
      <c r="A6" s="34"/>
      <c r="B6" s="34"/>
      <c r="C6" s="78"/>
      <c r="D6" s="34"/>
      <c r="E6" s="34"/>
      <c r="F6" s="34"/>
      <c r="G6" s="34"/>
      <c r="H6" s="34"/>
    </row>
    <row r="7" s="36" customFormat="1" ht="21" customHeight="1" spans="1:248">
      <c r="A7" s="79">
        <v>201</v>
      </c>
      <c r="B7" s="80" t="s">
        <v>75</v>
      </c>
      <c r="C7" s="86">
        <f>D7+E7</f>
        <v>1460.557854</v>
      </c>
      <c r="D7" s="86">
        <f>D8+D13</f>
        <v>1107.097415</v>
      </c>
      <c r="E7" s="86">
        <f>E8+E13</f>
        <v>353.460439</v>
      </c>
      <c r="F7" s="40"/>
      <c r="G7" s="40"/>
      <c r="H7" s="40"/>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row>
    <row r="8" s="29" customFormat="1" ht="21" customHeight="1" spans="1:9">
      <c r="A8" s="82">
        <v>38</v>
      </c>
      <c r="B8" s="83" t="s">
        <v>76</v>
      </c>
      <c r="C8" s="86">
        <f t="shared" ref="C8:C18" si="0">D8+E8</f>
        <v>1456.390854</v>
      </c>
      <c r="D8" s="86">
        <f>D9</f>
        <v>1107.097415</v>
      </c>
      <c r="E8" s="86">
        <f>E10+E11+E12</f>
        <v>349.293439</v>
      </c>
      <c r="F8" s="40"/>
      <c r="G8" s="40"/>
      <c r="H8" s="40"/>
      <c r="I8" s="36"/>
    </row>
    <row r="9" ht="21" customHeight="1" spans="1:8">
      <c r="A9" s="84" t="s">
        <v>77</v>
      </c>
      <c r="B9" s="85" t="s">
        <v>78</v>
      </c>
      <c r="C9" s="86">
        <f t="shared" si="0"/>
        <v>1107.097415</v>
      </c>
      <c r="D9" s="86">
        <f>'5'!D8</f>
        <v>1107.097415</v>
      </c>
      <c r="E9" s="86">
        <f>'5'!G8</f>
        <v>0</v>
      </c>
      <c r="F9" s="40"/>
      <c r="G9" s="40"/>
      <c r="H9" s="40"/>
    </row>
    <row r="10" ht="21" customHeight="1" spans="1:8">
      <c r="A10" s="84" t="s">
        <v>79</v>
      </c>
      <c r="B10" s="87" t="s">
        <v>80</v>
      </c>
      <c r="C10" s="86">
        <f t="shared" si="0"/>
        <v>130.261027</v>
      </c>
      <c r="D10" s="86"/>
      <c r="E10" s="86">
        <f>'5'!G9</f>
        <v>130.261027</v>
      </c>
      <c r="F10" s="40"/>
      <c r="G10" s="40"/>
      <c r="H10" s="40"/>
    </row>
    <row r="11" ht="21" customHeight="1" spans="1:8">
      <c r="A11" s="84" t="s">
        <v>81</v>
      </c>
      <c r="B11" s="87" t="s">
        <v>82</v>
      </c>
      <c r="C11" s="86">
        <f t="shared" si="0"/>
        <v>88.3963</v>
      </c>
      <c r="D11" s="86"/>
      <c r="E11" s="86">
        <f>'5'!G10</f>
        <v>88.3963</v>
      </c>
      <c r="F11" s="40"/>
      <c r="G11" s="40"/>
      <c r="H11" s="40"/>
    </row>
    <row r="12" ht="21" customHeight="1" spans="1:8">
      <c r="A12" s="84" t="s">
        <v>83</v>
      </c>
      <c r="B12" s="82" t="s">
        <v>84</v>
      </c>
      <c r="C12" s="86">
        <f t="shared" si="0"/>
        <v>130.636112</v>
      </c>
      <c r="D12" s="86"/>
      <c r="E12" s="86">
        <f>'5'!G11</f>
        <v>130.636112</v>
      </c>
      <c r="F12" s="40"/>
      <c r="G12" s="40"/>
      <c r="H12" s="40"/>
    </row>
    <row r="13" ht="21" customHeight="1" spans="1:8">
      <c r="A13" s="82" t="s">
        <v>85</v>
      </c>
      <c r="B13" s="85" t="s">
        <v>86</v>
      </c>
      <c r="C13" s="86">
        <f t="shared" si="0"/>
        <v>4.167</v>
      </c>
      <c r="D13" s="86"/>
      <c r="E13" s="86">
        <f>'5'!G12</f>
        <v>4.167</v>
      </c>
      <c r="F13" s="40"/>
      <c r="G13" s="40"/>
      <c r="H13" s="40"/>
    </row>
    <row r="14" ht="21" customHeight="1" spans="1:8">
      <c r="A14" s="84" t="s">
        <v>79</v>
      </c>
      <c r="B14" s="87" t="s">
        <v>80</v>
      </c>
      <c r="C14" s="86">
        <f t="shared" si="0"/>
        <v>4.167</v>
      </c>
      <c r="D14" s="86"/>
      <c r="E14" s="86">
        <f>'5'!G13</f>
        <v>4.167</v>
      </c>
      <c r="F14" s="40"/>
      <c r="G14" s="40"/>
      <c r="H14" s="40"/>
    </row>
    <row r="15" ht="21" customHeight="1" spans="1:8">
      <c r="A15" s="79" t="s">
        <v>87</v>
      </c>
      <c r="B15" s="79" t="s">
        <v>88</v>
      </c>
      <c r="C15" s="86">
        <f t="shared" si="0"/>
        <v>24.5687</v>
      </c>
      <c r="D15" s="86"/>
      <c r="E15" s="86">
        <f>'5'!G14</f>
        <v>24.5687</v>
      </c>
      <c r="F15" s="40"/>
      <c r="G15" s="40"/>
      <c r="H15" s="40"/>
    </row>
    <row r="16" ht="21" customHeight="1" spans="1:8">
      <c r="A16" s="82" t="s">
        <v>89</v>
      </c>
      <c r="B16" s="79" t="s">
        <v>90</v>
      </c>
      <c r="C16" s="86">
        <f t="shared" si="0"/>
        <v>24.5687</v>
      </c>
      <c r="D16" s="86"/>
      <c r="E16" s="86">
        <f>'5'!G15</f>
        <v>24.5687</v>
      </c>
      <c r="F16" s="40"/>
      <c r="G16" s="40"/>
      <c r="H16" s="40"/>
    </row>
    <row r="17" ht="21" customHeight="1" spans="1:8">
      <c r="A17" s="84" t="s">
        <v>89</v>
      </c>
      <c r="B17" s="82" t="s">
        <v>91</v>
      </c>
      <c r="C17" s="86">
        <f t="shared" si="0"/>
        <v>24.5687</v>
      </c>
      <c r="D17" s="86"/>
      <c r="E17" s="86">
        <f>'5'!G16</f>
        <v>24.5687</v>
      </c>
      <c r="F17" s="40"/>
      <c r="G17" s="40"/>
      <c r="H17" s="40"/>
    </row>
    <row r="18" ht="21" customHeight="1" spans="1:8">
      <c r="A18" s="112"/>
      <c r="B18" s="82" t="s">
        <v>92</v>
      </c>
      <c r="C18" s="86">
        <f t="shared" si="0"/>
        <v>1485.126554</v>
      </c>
      <c r="D18" s="86">
        <f>D9</f>
        <v>1107.097415</v>
      </c>
      <c r="E18" s="86">
        <f>E7+E15</f>
        <v>378.029139</v>
      </c>
      <c r="F18" s="40"/>
      <c r="G18" s="40"/>
      <c r="H18" s="40"/>
    </row>
    <row r="19" customHeight="1" spans="1:1">
      <c r="A19" s="88" t="s">
        <v>93</v>
      </c>
    </row>
  </sheetData>
  <mergeCells count="8">
    <mergeCell ref="A4:A6"/>
    <mergeCell ref="B4:B6"/>
    <mergeCell ref="C4:C6"/>
    <mergeCell ref="D4:D6"/>
    <mergeCell ref="E4:E6"/>
    <mergeCell ref="F4:F6"/>
    <mergeCell ref="G4:G6"/>
    <mergeCell ref="H4:H6"/>
  </mergeCells>
  <printOptions horizontalCentered="1"/>
  <pageMargins left="0.826771653543307" right="0.826771653543307" top="1.10236220472441" bottom="0.590551181102362" header="0.511811023622047" footer="0.511811023622047"/>
  <pageSetup paperSize="9" scale="8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showGridLines="0" showZeros="0" view="pageBreakPreview" zoomScale="85" zoomScaleNormal="115" topLeftCell="A22" workbookViewId="0">
      <selection activeCell="A31" sqref="A31:D31"/>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7" width="9" customWidth="1"/>
    <col min="158" max="250" width="9.16666666666667" customWidth="1"/>
  </cols>
  <sheetData>
    <row r="1" ht="24" customHeight="1" spans="1:1">
      <c r="A1" s="31" t="s">
        <v>94</v>
      </c>
    </row>
    <row r="2" ht="42" customHeight="1" spans="1:250">
      <c r="A2" s="32" t="s">
        <v>95</v>
      </c>
      <c r="B2" s="32"/>
      <c r="C2" s="32"/>
      <c r="D2" s="32"/>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row>
    <row r="3" ht="24" customHeight="1" spans="1:250">
      <c r="A3" s="33" t="s">
        <v>2</v>
      </c>
      <c r="B3" s="28"/>
      <c r="C3" s="28"/>
      <c r="D3" s="28" t="s">
        <v>3</v>
      </c>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row>
    <row r="4" ht="37.15" customHeight="1" spans="1:250">
      <c r="A4" s="34" t="s">
        <v>4</v>
      </c>
      <c r="B4" s="34"/>
      <c r="C4" s="34" t="s">
        <v>5</v>
      </c>
      <c r="D4" s="34"/>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row>
    <row r="5" ht="37.15" customHeight="1" spans="1:250">
      <c r="A5" s="34" t="s">
        <v>6</v>
      </c>
      <c r="B5" s="92" t="s">
        <v>7</v>
      </c>
      <c r="C5" s="34" t="s">
        <v>6</v>
      </c>
      <c r="D5" s="92" t="s">
        <v>7</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row>
    <row r="6" ht="30" customHeight="1" spans="1:250">
      <c r="A6" s="44" t="s">
        <v>96</v>
      </c>
      <c r="B6" s="93">
        <f>B7+B8+B9</f>
        <v>1485.126554</v>
      </c>
      <c r="C6" s="94" t="s">
        <v>9</v>
      </c>
      <c r="D6" s="93">
        <f>'5'!C6</f>
        <v>1460.557854</v>
      </c>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row>
    <row r="7" ht="30" customHeight="1" spans="1:250">
      <c r="A7" s="44" t="s">
        <v>97</v>
      </c>
      <c r="B7" s="93">
        <v>1485.126554</v>
      </c>
      <c r="C7" s="94" t="s">
        <v>11</v>
      </c>
      <c r="D7" s="95"/>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row>
    <row r="8" ht="30" customHeight="1" spans="1:250">
      <c r="A8" s="44" t="s">
        <v>98</v>
      </c>
      <c r="B8" s="40"/>
      <c r="C8" s="94" t="s">
        <v>13</v>
      </c>
      <c r="D8" s="95"/>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row>
    <row r="9" ht="30" customHeight="1" spans="1:250">
      <c r="A9" s="44" t="s">
        <v>99</v>
      </c>
      <c r="B9" s="40"/>
      <c r="C9" s="94" t="s">
        <v>15</v>
      </c>
      <c r="D9" s="95"/>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row>
    <row r="10" ht="30" customHeight="1" spans="1:250">
      <c r="A10" s="44" t="s">
        <v>100</v>
      </c>
      <c r="B10" s="40"/>
      <c r="C10" s="94" t="s">
        <v>17</v>
      </c>
      <c r="D10" s="95"/>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row>
    <row r="11" ht="30" customHeight="1" spans="1:250">
      <c r="A11" s="44" t="s">
        <v>97</v>
      </c>
      <c r="B11" s="40"/>
      <c r="C11" s="88" t="s">
        <v>19</v>
      </c>
      <c r="D11" s="95"/>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row>
    <row r="12" ht="30" customHeight="1" spans="1:250">
      <c r="A12" s="44" t="s">
        <v>98</v>
      </c>
      <c r="B12" s="40"/>
      <c r="C12" s="94" t="s">
        <v>21</v>
      </c>
      <c r="D12" s="95"/>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row>
    <row r="13" ht="30" customHeight="1" spans="1:250">
      <c r="A13" s="44" t="s">
        <v>99</v>
      </c>
      <c r="B13" s="96"/>
      <c r="C13" s="94" t="s">
        <v>23</v>
      </c>
      <c r="D13" s="95"/>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row>
    <row r="14" ht="30" customHeight="1" spans="1:250">
      <c r="A14" s="78"/>
      <c r="B14" s="96"/>
      <c r="C14" s="94" t="s">
        <v>25</v>
      </c>
      <c r="D14" s="95"/>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row>
    <row r="15" ht="30" customHeight="1" spans="1:250">
      <c r="A15" s="97"/>
      <c r="B15" s="96"/>
      <c r="C15" s="94" t="s">
        <v>26</v>
      </c>
      <c r="D15" s="95"/>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row>
    <row r="16" ht="30" customHeight="1" spans="1:250">
      <c r="A16" s="44"/>
      <c r="B16" s="96"/>
      <c r="C16" s="94" t="s">
        <v>27</v>
      </c>
      <c r="D16" s="95"/>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row>
    <row r="17" ht="30" customHeight="1" spans="1:250">
      <c r="A17" s="44"/>
      <c r="B17" s="96"/>
      <c r="C17" s="94" t="s">
        <v>28</v>
      </c>
      <c r="D17" s="95"/>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row>
    <row r="18" ht="30" customHeight="1" spans="1:250">
      <c r="A18" s="44"/>
      <c r="B18" s="40"/>
      <c r="C18" s="94" t="s">
        <v>29</v>
      </c>
      <c r="D18" s="95">
        <f>'5'!C14</f>
        <v>24.5687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row>
    <row r="19" ht="30" customHeight="1" spans="1:250">
      <c r="A19" s="44"/>
      <c r="B19" s="40"/>
      <c r="C19" s="94" t="s">
        <v>30</v>
      </c>
      <c r="D19" s="4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row>
    <row r="20" ht="30" customHeight="1" spans="1:250">
      <c r="A20" s="44"/>
      <c r="B20" s="40"/>
      <c r="C20" s="94" t="s">
        <v>31</v>
      </c>
      <c r="D20" s="98"/>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row>
    <row r="21" ht="30" customHeight="1" spans="1:250">
      <c r="A21" s="44"/>
      <c r="B21" s="40"/>
      <c r="C21" s="94" t="s">
        <v>32</v>
      </c>
      <c r="D21" s="98"/>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row>
    <row r="22" ht="30" customHeight="1" spans="1:250">
      <c r="A22" s="44"/>
      <c r="B22" s="40"/>
      <c r="C22" s="99" t="s">
        <v>33</v>
      </c>
      <c r="D22" s="40"/>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row>
    <row r="23" ht="30" customHeight="1" spans="1:250">
      <c r="A23" s="44"/>
      <c r="B23" s="40"/>
      <c r="C23" s="99" t="s">
        <v>34</v>
      </c>
      <c r="D23" s="100"/>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row>
    <row r="24" ht="31.15" customHeight="1" spans="1:250">
      <c r="A24" s="44"/>
      <c r="B24" s="40"/>
      <c r="C24" s="99" t="s">
        <v>35</v>
      </c>
      <c r="D24" s="100"/>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row>
    <row r="25" ht="31.15" customHeight="1" spans="1:250">
      <c r="A25" s="44"/>
      <c r="B25" s="40"/>
      <c r="C25" s="99" t="s">
        <v>36</v>
      </c>
      <c r="D25" s="100"/>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row>
    <row r="26" ht="31.15" customHeight="1" spans="1:250">
      <c r="A26" s="44"/>
      <c r="B26" s="40"/>
      <c r="C26" s="99" t="s">
        <v>37</v>
      </c>
      <c r="D26" s="100"/>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c r="IN26" s="29"/>
      <c r="IO26" s="29"/>
      <c r="IP26" s="29"/>
    </row>
    <row r="27" ht="31.15" customHeight="1" spans="1:250">
      <c r="A27" s="44"/>
      <c r="B27" s="40"/>
      <c r="C27" s="99" t="s">
        <v>38</v>
      </c>
      <c r="D27" s="100"/>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row>
    <row r="28" ht="30" customHeight="1" spans="1:250">
      <c r="A28" s="44"/>
      <c r="B28" s="40"/>
      <c r="C28" s="44"/>
      <c r="D28" s="40"/>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91"/>
      <c r="FE28" s="91"/>
      <c r="FF28" s="91"/>
      <c r="FG28" s="91"/>
      <c r="FH28" s="91"/>
      <c r="FI28" s="91"/>
      <c r="FJ28" s="91"/>
      <c r="FK28" s="91"/>
      <c r="FL28" s="91"/>
      <c r="FM28" s="91"/>
      <c r="FN28" s="91"/>
      <c r="FO28" s="91"/>
      <c r="FP28" s="91"/>
      <c r="FQ28" s="91"/>
      <c r="FR28" s="91"/>
      <c r="FS28" s="91"/>
      <c r="FT28" s="91"/>
      <c r="FU28" s="91"/>
      <c r="FV28" s="91"/>
      <c r="FW28" s="91"/>
      <c r="FX28" s="91"/>
      <c r="FY28" s="91"/>
      <c r="FZ28" s="91"/>
      <c r="GA28" s="91"/>
      <c r="GB28" s="91"/>
      <c r="GC28" s="91"/>
      <c r="GD28" s="91"/>
      <c r="GE28" s="91"/>
      <c r="GF28" s="91"/>
      <c r="GG28" s="91"/>
      <c r="GH28" s="91"/>
      <c r="GI28" s="91"/>
      <c r="GJ28" s="91"/>
      <c r="GK28" s="91"/>
      <c r="GL28" s="91"/>
      <c r="GM28" s="91"/>
      <c r="GN28" s="91"/>
      <c r="GO28" s="91"/>
      <c r="GP28" s="91"/>
      <c r="GQ28" s="91"/>
      <c r="GR28" s="91"/>
      <c r="GS28" s="91"/>
      <c r="GT28" s="91"/>
      <c r="GU28" s="91"/>
      <c r="GV28" s="91"/>
      <c r="GW28" s="91"/>
      <c r="GX28" s="91"/>
      <c r="GY28" s="91"/>
      <c r="GZ28" s="91"/>
      <c r="HA28" s="91"/>
      <c r="HB28" s="91"/>
      <c r="HC28" s="91"/>
      <c r="HD28" s="91"/>
      <c r="HE28" s="91"/>
      <c r="HF28" s="91"/>
      <c r="HG28" s="91"/>
      <c r="HH28" s="91"/>
      <c r="HI28" s="91"/>
      <c r="HJ28" s="91"/>
      <c r="HK28" s="91"/>
      <c r="HL28" s="91"/>
      <c r="HM28" s="91"/>
      <c r="HN28" s="91"/>
      <c r="HO28" s="91"/>
      <c r="HP28" s="91"/>
      <c r="HQ28" s="91"/>
      <c r="HR28" s="91"/>
      <c r="HS28" s="91"/>
      <c r="HT28" s="91"/>
      <c r="HU28" s="91"/>
      <c r="HV28" s="91"/>
      <c r="HW28" s="91"/>
      <c r="HX28" s="91"/>
      <c r="HY28" s="91"/>
      <c r="HZ28" s="91"/>
      <c r="IA28" s="91"/>
      <c r="IB28" s="91"/>
      <c r="IC28" s="91"/>
      <c r="ID28" s="91"/>
      <c r="IE28" s="91"/>
      <c r="IF28" s="91"/>
      <c r="IG28" s="91"/>
      <c r="IH28" s="91"/>
      <c r="II28" s="91"/>
      <c r="IJ28" s="91"/>
      <c r="IK28" s="91"/>
      <c r="IL28" s="91"/>
      <c r="IM28" s="91"/>
      <c r="IN28" s="91"/>
      <c r="IO28" s="91"/>
      <c r="IP28" s="91"/>
    </row>
    <row r="29" ht="30" customHeight="1" spans="1:250">
      <c r="A29" s="101"/>
      <c r="B29" s="40"/>
      <c r="C29" s="44" t="s">
        <v>101</v>
      </c>
      <c r="D29" s="40"/>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row>
    <row r="30" ht="30" customHeight="1" spans="1:250">
      <c r="A30" s="101"/>
      <c r="B30" s="40"/>
      <c r="C30" s="40"/>
      <c r="D30" s="40"/>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c r="EO30" s="91"/>
      <c r="EP30" s="91"/>
      <c r="EQ30" s="91"/>
      <c r="ER30" s="91"/>
      <c r="ES30" s="91"/>
      <c r="ET30" s="91"/>
      <c r="EU30" s="91"/>
      <c r="EV30" s="91"/>
      <c r="EW30" s="91"/>
      <c r="EX30" s="91"/>
      <c r="EY30" s="91"/>
      <c r="EZ30" s="91"/>
      <c r="FA30" s="91"/>
      <c r="FB30" s="91"/>
      <c r="FC30" s="91"/>
      <c r="FD30" s="91"/>
      <c r="FE30" s="91"/>
      <c r="FF30" s="91"/>
      <c r="FG30" s="91"/>
      <c r="FH30" s="91"/>
      <c r="FI30" s="91"/>
      <c r="FJ30" s="91"/>
      <c r="FK30" s="91"/>
      <c r="FL30" s="91"/>
      <c r="FM30" s="91"/>
      <c r="FN30" s="91"/>
      <c r="FO30" s="91"/>
      <c r="FP30" s="91"/>
      <c r="FQ30" s="91"/>
      <c r="FR30" s="91"/>
      <c r="FS30" s="91"/>
      <c r="FT30" s="91"/>
      <c r="FU30" s="91"/>
      <c r="FV30" s="91"/>
      <c r="FW30" s="91"/>
      <c r="FX30" s="91"/>
      <c r="FY30" s="91"/>
      <c r="FZ30" s="91"/>
      <c r="GA30" s="91"/>
      <c r="GB30" s="91"/>
      <c r="GC30" s="91"/>
      <c r="GD30" s="91"/>
      <c r="GE30" s="91"/>
      <c r="GF30" s="91"/>
      <c r="GG30" s="91"/>
      <c r="GH30" s="91"/>
      <c r="GI30" s="91"/>
      <c r="GJ30" s="91"/>
      <c r="GK30" s="91"/>
      <c r="GL30" s="91"/>
      <c r="GM30" s="91"/>
      <c r="GN30" s="91"/>
      <c r="GO30" s="91"/>
      <c r="GP30" s="91"/>
      <c r="GQ30" s="91"/>
      <c r="GR30" s="91"/>
      <c r="GS30" s="91"/>
      <c r="GT30" s="91"/>
      <c r="GU30" s="91"/>
      <c r="GV30" s="91"/>
      <c r="GW30" s="91"/>
      <c r="GX30" s="91"/>
      <c r="GY30" s="91"/>
      <c r="GZ30" s="91"/>
      <c r="HA30" s="91"/>
      <c r="HB30" s="91"/>
      <c r="HC30" s="91"/>
      <c r="HD30" s="91"/>
      <c r="HE30" s="91"/>
      <c r="HF30" s="91"/>
      <c r="HG30" s="91"/>
      <c r="HH30" s="91"/>
      <c r="HI30" s="91"/>
      <c r="HJ30" s="91"/>
      <c r="HK30" s="91"/>
      <c r="HL30" s="91"/>
      <c r="HM30" s="91"/>
      <c r="HN30" s="91"/>
      <c r="HO30" s="91"/>
      <c r="HP30" s="91"/>
      <c r="HQ30" s="91"/>
      <c r="HR30" s="91"/>
      <c r="HS30" s="91"/>
      <c r="HT30" s="91"/>
      <c r="HU30" s="91"/>
      <c r="HV30" s="91"/>
      <c r="HW30" s="91"/>
      <c r="HX30" s="91"/>
      <c r="HY30" s="91"/>
      <c r="HZ30" s="91"/>
      <c r="IA30" s="91"/>
      <c r="IB30" s="91"/>
      <c r="IC30" s="91"/>
      <c r="ID30" s="91"/>
      <c r="IE30" s="91"/>
      <c r="IF30" s="91"/>
      <c r="IG30" s="91"/>
      <c r="IH30" s="91"/>
      <c r="II30" s="91"/>
      <c r="IJ30" s="91"/>
      <c r="IK30" s="91"/>
      <c r="IL30" s="91"/>
      <c r="IM30" s="91"/>
      <c r="IN30" s="91"/>
      <c r="IO30" s="91"/>
      <c r="IP30" s="91"/>
    </row>
    <row r="31" ht="30" customHeight="1" spans="1:250">
      <c r="A31" s="78" t="s">
        <v>43</v>
      </c>
      <c r="B31" s="93">
        <f>B6</f>
        <v>1485.126554</v>
      </c>
      <c r="C31" s="78" t="s">
        <v>44</v>
      </c>
      <c r="D31" s="93">
        <f>SUM(D6:D29)</f>
        <v>1485.126554</v>
      </c>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c r="EO31" s="91"/>
      <c r="EP31" s="91"/>
      <c r="EQ31" s="91"/>
      <c r="ER31" s="91"/>
      <c r="ES31" s="91"/>
      <c r="ET31" s="91"/>
      <c r="EU31" s="91"/>
      <c r="EV31" s="91"/>
      <c r="EW31" s="91"/>
      <c r="EX31" s="91"/>
      <c r="EY31" s="91"/>
      <c r="EZ31" s="91"/>
      <c r="FA31" s="91"/>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row>
    <row r="32" ht="27" customHeight="1" spans="1:250">
      <c r="A32" s="45"/>
      <c r="B32" s="102"/>
      <c r="C32" s="103"/>
      <c r="D32" s="104">
        <v>0</v>
      </c>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row>
    <row r="33" ht="27.75" customHeight="1" spans="1:250">
      <c r="A33" s="105"/>
      <c r="B33" s="106"/>
      <c r="C33" s="105"/>
      <c r="D33" s="106"/>
      <c r="E33" s="105"/>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c r="EO33" s="91"/>
      <c r="EP33" s="91"/>
      <c r="EQ33" s="91"/>
      <c r="ER33" s="91"/>
      <c r="ES33" s="91"/>
      <c r="ET33" s="91"/>
      <c r="EU33" s="91"/>
      <c r="EV33" s="91"/>
      <c r="EW33" s="91"/>
      <c r="EX33" s="91"/>
      <c r="EY33" s="91"/>
      <c r="EZ33" s="91"/>
      <c r="FA33" s="91"/>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row>
    <row r="34" ht="27.75" customHeight="1" spans="1:250">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c r="DD34" s="105"/>
      <c r="DE34" s="105"/>
      <c r="DF34" s="105"/>
      <c r="DG34" s="105"/>
      <c r="DH34" s="105"/>
      <c r="DI34" s="105"/>
      <c r="DJ34" s="105"/>
      <c r="DK34" s="105"/>
      <c r="DL34" s="105"/>
      <c r="DM34" s="105"/>
      <c r="DN34" s="105"/>
      <c r="DO34" s="105"/>
      <c r="DP34" s="105"/>
      <c r="DQ34" s="105"/>
      <c r="DR34" s="105"/>
      <c r="DS34" s="105"/>
      <c r="DT34" s="105"/>
      <c r="DU34" s="105"/>
      <c r="DV34" s="105"/>
      <c r="DW34" s="105"/>
      <c r="DX34" s="105"/>
      <c r="DY34" s="105"/>
      <c r="DZ34" s="105"/>
      <c r="EA34" s="105"/>
      <c r="EB34" s="105"/>
      <c r="EC34" s="105"/>
      <c r="ED34" s="105"/>
      <c r="EE34" s="105"/>
      <c r="EF34" s="105"/>
      <c r="EG34" s="105"/>
      <c r="EH34" s="105"/>
      <c r="EI34" s="105"/>
      <c r="EJ34" s="105"/>
      <c r="EK34" s="105"/>
      <c r="EL34" s="105"/>
      <c r="EM34" s="105"/>
      <c r="EN34" s="105"/>
      <c r="EO34" s="105"/>
      <c r="EP34" s="105"/>
      <c r="EQ34" s="105"/>
      <c r="ER34" s="105"/>
      <c r="ES34" s="105"/>
      <c r="ET34" s="105"/>
      <c r="EU34" s="105"/>
      <c r="EV34" s="105"/>
      <c r="EW34" s="105"/>
      <c r="EX34" s="105"/>
      <c r="EY34" s="105"/>
      <c r="EZ34" s="105"/>
      <c r="FA34" s="105"/>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07"/>
      <c r="HM34" s="107"/>
      <c r="HN34" s="107"/>
      <c r="HO34" s="107"/>
      <c r="HP34" s="107"/>
      <c r="HQ34" s="107"/>
      <c r="HR34" s="107"/>
      <c r="HS34" s="107"/>
      <c r="HT34" s="107"/>
      <c r="HU34" s="107"/>
      <c r="HV34" s="107"/>
      <c r="HW34" s="107"/>
      <c r="HX34" s="107"/>
      <c r="HY34" s="107"/>
      <c r="HZ34" s="107"/>
      <c r="IA34" s="107"/>
      <c r="IB34" s="107"/>
      <c r="IC34" s="107"/>
      <c r="ID34" s="107"/>
      <c r="IE34" s="107"/>
      <c r="IF34" s="107"/>
      <c r="IG34" s="107"/>
      <c r="IH34" s="107"/>
      <c r="II34" s="107"/>
      <c r="IJ34" s="107"/>
      <c r="IK34" s="107"/>
      <c r="IL34" s="107"/>
      <c r="IM34" s="107"/>
      <c r="IN34" s="107"/>
      <c r="IO34" s="107"/>
      <c r="IP34" s="107"/>
    </row>
    <row r="35" ht="27.75" customHeight="1" spans="1:250">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05"/>
      <c r="DN35" s="105"/>
      <c r="DO35" s="105"/>
      <c r="DP35" s="105"/>
      <c r="DQ35" s="105"/>
      <c r="DR35" s="105"/>
      <c r="DS35" s="105"/>
      <c r="DT35" s="105"/>
      <c r="DU35" s="105"/>
      <c r="DV35" s="105"/>
      <c r="DW35" s="105"/>
      <c r="DX35" s="105"/>
      <c r="DY35" s="105"/>
      <c r="DZ35" s="105"/>
      <c r="EA35" s="105"/>
      <c r="EB35" s="105"/>
      <c r="EC35" s="105"/>
      <c r="ED35" s="105"/>
      <c r="EE35" s="105"/>
      <c r="EF35" s="105"/>
      <c r="EG35" s="105"/>
      <c r="EH35" s="105"/>
      <c r="EI35" s="105"/>
      <c r="EJ35" s="105"/>
      <c r="EK35" s="105"/>
      <c r="EL35" s="105"/>
      <c r="EM35" s="105"/>
      <c r="EN35" s="105"/>
      <c r="EO35" s="105"/>
      <c r="EP35" s="105"/>
      <c r="EQ35" s="105"/>
      <c r="ER35" s="105"/>
      <c r="ES35" s="105"/>
      <c r="ET35" s="105"/>
      <c r="EU35" s="105"/>
      <c r="EV35" s="105"/>
      <c r="EW35" s="105"/>
      <c r="EX35" s="105"/>
      <c r="EY35" s="105"/>
      <c r="EZ35" s="105"/>
      <c r="FA35" s="105"/>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c r="IP35" s="107"/>
    </row>
    <row r="36" ht="27.75" customHeight="1" spans="1:250">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105"/>
      <c r="DU36" s="105"/>
      <c r="DV36" s="105"/>
      <c r="DW36" s="105"/>
      <c r="DX36" s="105"/>
      <c r="DY36" s="105"/>
      <c r="DZ36" s="105"/>
      <c r="EA36" s="105"/>
      <c r="EB36" s="105"/>
      <c r="EC36" s="105"/>
      <c r="ED36" s="105"/>
      <c r="EE36" s="105"/>
      <c r="EF36" s="105"/>
      <c r="EG36" s="105"/>
      <c r="EH36" s="105"/>
      <c r="EI36" s="105"/>
      <c r="EJ36" s="105"/>
      <c r="EK36" s="105"/>
      <c r="EL36" s="105"/>
      <c r="EM36" s="105"/>
      <c r="EN36" s="105"/>
      <c r="EO36" s="105"/>
      <c r="EP36" s="105"/>
      <c r="EQ36" s="105"/>
      <c r="ER36" s="105"/>
      <c r="ES36" s="105"/>
      <c r="ET36" s="105"/>
      <c r="EU36" s="105"/>
      <c r="EV36" s="105"/>
      <c r="EW36" s="105"/>
      <c r="EX36" s="105"/>
      <c r="EY36" s="105"/>
      <c r="EZ36" s="105"/>
      <c r="FA36" s="105"/>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c r="HZ36" s="107"/>
      <c r="IA36" s="107"/>
      <c r="IB36" s="107"/>
      <c r="IC36" s="107"/>
      <c r="ID36" s="107"/>
      <c r="IE36" s="107"/>
      <c r="IF36" s="107"/>
      <c r="IG36" s="107"/>
      <c r="IH36" s="107"/>
      <c r="II36" s="107"/>
      <c r="IJ36" s="107"/>
      <c r="IK36" s="107"/>
      <c r="IL36" s="107"/>
      <c r="IM36" s="107"/>
      <c r="IN36" s="107"/>
      <c r="IO36" s="107"/>
      <c r="IP36" s="107"/>
    </row>
    <row r="37" ht="27.75" customHeight="1" spans="1:250">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c r="CR37" s="105"/>
      <c r="CS37" s="105"/>
      <c r="CT37" s="105"/>
      <c r="CU37" s="105"/>
      <c r="CV37" s="105"/>
      <c r="CW37" s="105"/>
      <c r="CX37" s="105"/>
      <c r="CY37" s="105"/>
      <c r="CZ37" s="105"/>
      <c r="DA37" s="105"/>
      <c r="DB37" s="105"/>
      <c r="DC37" s="105"/>
      <c r="DD37" s="105"/>
      <c r="DE37" s="105"/>
      <c r="DF37" s="105"/>
      <c r="DG37" s="105"/>
      <c r="DH37" s="105"/>
      <c r="DI37" s="105"/>
      <c r="DJ37" s="105"/>
      <c r="DK37" s="105"/>
      <c r="DL37" s="105"/>
      <c r="DM37" s="105"/>
      <c r="DN37" s="105"/>
      <c r="DO37" s="105"/>
      <c r="DP37" s="105"/>
      <c r="DQ37" s="105"/>
      <c r="DR37" s="105"/>
      <c r="DS37" s="105"/>
      <c r="DT37" s="105"/>
      <c r="DU37" s="105"/>
      <c r="DV37" s="105"/>
      <c r="DW37" s="105"/>
      <c r="DX37" s="105"/>
      <c r="DY37" s="105"/>
      <c r="DZ37" s="105"/>
      <c r="EA37" s="105"/>
      <c r="EB37" s="105"/>
      <c r="EC37" s="105"/>
      <c r="ED37" s="105"/>
      <c r="EE37" s="105"/>
      <c r="EF37" s="105"/>
      <c r="EG37" s="105"/>
      <c r="EH37" s="105"/>
      <c r="EI37" s="105"/>
      <c r="EJ37" s="105"/>
      <c r="EK37" s="105"/>
      <c r="EL37" s="105"/>
      <c r="EM37" s="105"/>
      <c r="EN37" s="105"/>
      <c r="EO37" s="105"/>
      <c r="EP37" s="105"/>
      <c r="EQ37" s="105"/>
      <c r="ER37" s="105"/>
      <c r="ES37" s="105"/>
      <c r="ET37" s="105"/>
      <c r="EU37" s="105"/>
      <c r="EV37" s="105"/>
      <c r="EW37" s="105"/>
      <c r="EX37" s="105"/>
      <c r="EY37" s="105"/>
      <c r="EZ37" s="105"/>
      <c r="FA37" s="105"/>
      <c r="FB37" s="107"/>
      <c r="FC37" s="107"/>
      <c r="FD37" s="107"/>
      <c r="FE37" s="107"/>
      <c r="FF37" s="107"/>
      <c r="FG37" s="107"/>
      <c r="FH37" s="107"/>
      <c r="FI37" s="107"/>
      <c r="FJ37" s="107"/>
      <c r="FK37" s="107"/>
      <c r="FL37" s="107"/>
      <c r="FM37" s="107"/>
      <c r="FN37" s="107"/>
      <c r="FO37" s="107"/>
      <c r="FP37" s="107"/>
      <c r="FQ37" s="107"/>
      <c r="FR37" s="107"/>
      <c r="FS37" s="107"/>
      <c r="FT37" s="107"/>
      <c r="FU37" s="107"/>
      <c r="FV37" s="107"/>
      <c r="FW37" s="107"/>
      <c r="FX37" s="107"/>
      <c r="FY37" s="107"/>
      <c r="FZ37" s="107"/>
      <c r="GA37" s="107"/>
      <c r="GB37" s="107"/>
      <c r="GC37" s="107"/>
      <c r="GD37" s="107"/>
      <c r="GE37" s="107"/>
      <c r="GF37" s="107"/>
      <c r="GG37" s="107"/>
      <c r="GH37" s="107"/>
      <c r="GI37" s="107"/>
      <c r="GJ37" s="107"/>
      <c r="GK37" s="107"/>
      <c r="GL37" s="107"/>
      <c r="GM37" s="107"/>
      <c r="GN37" s="107"/>
      <c r="GO37" s="107"/>
      <c r="GP37" s="107"/>
      <c r="GQ37" s="107"/>
      <c r="GR37" s="107"/>
      <c r="GS37" s="107"/>
      <c r="GT37" s="107"/>
      <c r="GU37" s="107"/>
      <c r="GV37" s="107"/>
      <c r="GW37" s="107"/>
      <c r="GX37" s="107"/>
      <c r="GY37" s="107"/>
      <c r="GZ37" s="107"/>
      <c r="HA37" s="107"/>
      <c r="HB37" s="107"/>
      <c r="HC37" s="107"/>
      <c r="HD37" s="107"/>
      <c r="HE37" s="107"/>
      <c r="HF37" s="107"/>
      <c r="HG37" s="107"/>
      <c r="HH37" s="107"/>
      <c r="HI37" s="107"/>
      <c r="HJ37" s="107"/>
      <c r="HK37" s="107"/>
      <c r="HL37" s="107"/>
      <c r="HM37" s="107"/>
      <c r="HN37" s="107"/>
      <c r="HO37" s="107"/>
      <c r="HP37" s="107"/>
      <c r="HQ37" s="107"/>
      <c r="HR37" s="107"/>
      <c r="HS37" s="107"/>
      <c r="HT37" s="107"/>
      <c r="HU37" s="107"/>
      <c r="HV37" s="107"/>
      <c r="HW37" s="107"/>
      <c r="HX37" s="107"/>
      <c r="HY37" s="107"/>
      <c r="HZ37" s="107"/>
      <c r="IA37" s="107"/>
      <c r="IB37" s="107"/>
      <c r="IC37" s="107"/>
      <c r="ID37" s="107"/>
      <c r="IE37" s="107"/>
      <c r="IF37" s="107"/>
      <c r="IG37" s="107"/>
      <c r="IH37" s="107"/>
      <c r="II37" s="107"/>
      <c r="IJ37" s="107"/>
      <c r="IK37" s="107"/>
      <c r="IL37" s="107"/>
      <c r="IM37" s="107"/>
      <c r="IN37" s="107"/>
      <c r="IO37" s="107"/>
      <c r="IP37" s="107"/>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8"/>
  <sheetViews>
    <sheetView showGridLines="0" showZeros="0" view="pageBreakPreview" zoomScale="90" zoomScaleNormal="115" topLeftCell="A5" workbookViewId="0">
      <selection activeCell="G12" sqref="G12:G13"/>
    </sheetView>
  </sheetViews>
  <sheetFormatPr defaultColWidth="9.16666666666667" defaultRowHeight="27.75" customHeight="1"/>
  <cols>
    <col min="1" max="1" width="16.8333333333333" style="30" customWidth="1"/>
    <col min="2" max="2" width="38.5" style="30" customWidth="1"/>
    <col min="3" max="6" width="15.5" style="30" customWidth="1"/>
    <col min="7" max="7" width="19.8333333333333" style="30" customWidth="1"/>
    <col min="8" max="245" width="7.66666666666667" style="30" customWidth="1"/>
  </cols>
  <sheetData>
    <row r="1" customHeight="1" spans="1:3">
      <c r="A1" s="31" t="s">
        <v>102</v>
      </c>
      <c r="B1" s="31"/>
      <c r="C1" s="31"/>
    </row>
    <row r="2" s="27" customFormat="1" ht="34.5" customHeight="1" spans="1:7">
      <c r="A2" s="32" t="s">
        <v>103</v>
      </c>
      <c r="B2" s="32"/>
      <c r="C2" s="32"/>
      <c r="D2" s="32"/>
      <c r="E2" s="32"/>
      <c r="F2" s="32"/>
      <c r="G2" s="32"/>
    </row>
    <row r="3" s="28" customFormat="1" ht="30.75" customHeight="1" spans="1:7">
      <c r="A3" s="33" t="s">
        <v>2</v>
      </c>
      <c r="G3" s="28" t="s">
        <v>3</v>
      </c>
    </row>
    <row r="4" s="29" customFormat="1" ht="40.15" customHeight="1" spans="1:245">
      <c r="A4" s="34" t="s">
        <v>67</v>
      </c>
      <c r="B4" s="34" t="s">
        <v>68</v>
      </c>
      <c r="C4" s="34" t="s">
        <v>50</v>
      </c>
      <c r="D4" s="35" t="s">
        <v>70</v>
      </c>
      <c r="E4" s="35"/>
      <c r="F4" s="35"/>
      <c r="G4" s="78" t="s">
        <v>71</v>
      </c>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row>
    <row r="5" s="29" customFormat="1" ht="40.15" customHeight="1" spans="1:245">
      <c r="A5" s="34"/>
      <c r="B5" s="34"/>
      <c r="C5" s="34"/>
      <c r="D5" s="34" t="s">
        <v>104</v>
      </c>
      <c r="E5" s="34" t="s">
        <v>105</v>
      </c>
      <c r="F5" s="34" t="s">
        <v>106</v>
      </c>
      <c r="G5" s="78"/>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row>
    <row r="6" ht="26.25" customHeight="1" spans="1:7">
      <c r="A6" s="79">
        <v>201</v>
      </c>
      <c r="B6" s="80" t="s">
        <v>75</v>
      </c>
      <c r="C6" s="81">
        <f>C7+C12</f>
        <v>1460.557854</v>
      </c>
      <c r="D6" s="81">
        <f>E6+F6</f>
        <v>1107.097415</v>
      </c>
      <c r="E6" s="81">
        <f t="shared" ref="E6:G6" si="0">E7+E12</f>
        <v>1036.497415</v>
      </c>
      <c r="F6" s="81">
        <f t="shared" si="0"/>
        <v>70.6</v>
      </c>
      <c r="G6" s="81">
        <f t="shared" si="0"/>
        <v>353.460439</v>
      </c>
    </row>
    <row r="7" ht="26.25" customHeight="1" spans="1:7">
      <c r="A7" s="82">
        <v>38</v>
      </c>
      <c r="B7" s="83" t="s">
        <v>76</v>
      </c>
      <c r="C7" s="81">
        <f>C8+C9+C10+C11</f>
        <v>1456.390854</v>
      </c>
      <c r="D7" s="81">
        <f t="shared" ref="D7:D17" si="1">E7+F7</f>
        <v>1107.097415</v>
      </c>
      <c r="E7" s="81">
        <f t="shared" ref="E7:G7" si="2">E8+E9+E10+E11</f>
        <v>1036.497415</v>
      </c>
      <c r="F7" s="81">
        <f t="shared" si="2"/>
        <v>70.6</v>
      </c>
      <c r="G7" s="81">
        <f t="shared" si="2"/>
        <v>349.293439</v>
      </c>
    </row>
    <row r="8" ht="26.25" customHeight="1" spans="1:7">
      <c r="A8" s="84" t="s">
        <v>77</v>
      </c>
      <c r="B8" s="85" t="s">
        <v>78</v>
      </c>
      <c r="C8" s="81">
        <f>D8</f>
        <v>1107.097415</v>
      </c>
      <c r="D8" s="81">
        <f t="shared" si="1"/>
        <v>1107.097415</v>
      </c>
      <c r="E8" s="81">
        <v>1036.497415</v>
      </c>
      <c r="F8" s="81">
        <v>70.6</v>
      </c>
      <c r="G8" s="86"/>
    </row>
    <row r="9" ht="26.25" customHeight="1" spans="1:7">
      <c r="A9" s="84" t="s">
        <v>79</v>
      </c>
      <c r="B9" s="87" t="s">
        <v>80</v>
      </c>
      <c r="C9" s="86">
        <f>G9</f>
        <v>130.261027</v>
      </c>
      <c r="D9" s="81">
        <f t="shared" si="1"/>
        <v>0</v>
      </c>
      <c r="E9" s="86"/>
      <c r="F9" s="81"/>
      <c r="G9" s="86">
        <v>130.261027</v>
      </c>
    </row>
    <row r="10" ht="26.25" customHeight="1" spans="1:7">
      <c r="A10" s="84" t="s">
        <v>81</v>
      </c>
      <c r="B10" s="87" t="s">
        <v>82</v>
      </c>
      <c r="C10" s="86">
        <f t="shared" ref="C10:C16" si="3">G10</f>
        <v>88.3963</v>
      </c>
      <c r="D10" s="81">
        <f t="shared" si="1"/>
        <v>0</v>
      </c>
      <c r="E10" s="86"/>
      <c r="F10" s="81"/>
      <c r="G10" s="86">
        <v>88.3963</v>
      </c>
    </row>
    <row r="11" ht="26.25" customHeight="1" spans="1:7">
      <c r="A11" s="84" t="s">
        <v>83</v>
      </c>
      <c r="B11" s="82" t="s">
        <v>84</v>
      </c>
      <c r="C11" s="86">
        <f t="shared" si="3"/>
        <v>130.636112</v>
      </c>
      <c r="D11" s="81">
        <f t="shared" si="1"/>
        <v>0</v>
      </c>
      <c r="E11" s="86"/>
      <c r="F11" s="81"/>
      <c r="G11" s="86">
        <v>130.636112</v>
      </c>
    </row>
    <row r="12" ht="26.25" customHeight="1" spans="1:7">
      <c r="A12" s="82" t="s">
        <v>85</v>
      </c>
      <c r="B12" s="85" t="s">
        <v>86</v>
      </c>
      <c r="C12" s="86">
        <f t="shared" si="3"/>
        <v>4.167</v>
      </c>
      <c r="D12" s="81">
        <f t="shared" si="1"/>
        <v>0</v>
      </c>
      <c r="E12" s="86"/>
      <c r="F12" s="81"/>
      <c r="G12" s="86">
        <f>G13</f>
        <v>4.167</v>
      </c>
    </row>
    <row r="13" ht="26.25" customHeight="1" spans="1:7">
      <c r="A13" s="84" t="s">
        <v>79</v>
      </c>
      <c r="B13" s="87" t="s">
        <v>80</v>
      </c>
      <c r="C13" s="86">
        <f t="shared" si="3"/>
        <v>4.167</v>
      </c>
      <c r="D13" s="81">
        <f t="shared" si="1"/>
        <v>0</v>
      </c>
      <c r="E13" s="86"/>
      <c r="F13" s="81"/>
      <c r="G13" s="86">
        <v>4.167</v>
      </c>
    </row>
    <row r="14" ht="26.25" customHeight="1" spans="1:7">
      <c r="A14" s="79" t="s">
        <v>87</v>
      </c>
      <c r="B14" s="79" t="s">
        <v>88</v>
      </c>
      <c r="C14" s="86">
        <f t="shared" si="3"/>
        <v>24.5687</v>
      </c>
      <c r="D14" s="81">
        <f t="shared" si="1"/>
        <v>0</v>
      </c>
      <c r="E14" s="86"/>
      <c r="F14" s="81"/>
      <c r="G14" s="86">
        <f>G15</f>
        <v>24.5687</v>
      </c>
    </row>
    <row r="15" ht="26.25" customHeight="1" spans="1:7">
      <c r="A15" s="82" t="s">
        <v>89</v>
      </c>
      <c r="B15" s="79" t="s">
        <v>90</v>
      </c>
      <c r="C15" s="86">
        <f t="shared" si="3"/>
        <v>24.5687</v>
      </c>
      <c r="D15" s="81">
        <f t="shared" si="1"/>
        <v>0</v>
      </c>
      <c r="E15" s="86"/>
      <c r="F15" s="81"/>
      <c r="G15" s="86">
        <f>G16</f>
        <v>24.5687</v>
      </c>
    </row>
    <row r="16" ht="26.25" customHeight="1" spans="1:7">
      <c r="A16" s="84" t="s">
        <v>89</v>
      </c>
      <c r="B16" s="82" t="s">
        <v>91</v>
      </c>
      <c r="C16" s="86">
        <f t="shared" si="3"/>
        <v>24.5687</v>
      </c>
      <c r="D16" s="81">
        <f t="shared" si="1"/>
        <v>0</v>
      </c>
      <c r="E16" s="86"/>
      <c r="F16" s="81"/>
      <c r="G16" s="86">
        <v>24.5687</v>
      </c>
    </row>
    <row r="17" ht="26.25" customHeight="1" spans="1:7">
      <c r="A17" s="43" t="s">
        <v>107</v>
      </c>
      <c r="B17" s="43" t="s">
        <v>69</v>
      </c>
      <c r="C17" s="81">
        <f>C6+C14</f>
        <v>1485.126554</v>
      </c>
      <c r="D17" s="81">
        <f t="shared" si="1"/>
        <v>1107.097415</v>
      </c>
      <c r="E17" s="81">
        <f t="shared" ref="E17:G17" si="4">E6+E14</f>
        <v>1036.497415</v>
      </c>
      <c r="F17" s="81">
        <f t="shared" si="4"/>
        <v>70.6</v>
      </c>
      <c r="G17" s="81">
        <f t="shared" si="4"/>
        <v>378.029139</v>
      </c>
    </row>
    <row r="18" customHeight="1" spans="1:7">
      <c r="A18" s="88" t="s">
        <v>93</v>
      </c>
      <c r="B18" s="88"/>
      <c r="C18" s="88"/>
      <c r="D18" s="89"/>
      <c r="E18" s="89"/>
      <c r="F18" s="89"/>
      <c r="G18" s="89"/>
    </row>
  </sheetData>
  <mergeCells count="4">
    <mergeCell ref="A4:A5"/>
    <mergeCell ref="B4:B5"/>
    <mergeCell ref="C4:C5"/>
    <mergeCell ref="G4:G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37"/>
  <sheetViews>
    <sheetView showGridLines="0" showZeros="0" view="pageBreakPreview" zoomScale="80" zoomScaleNormal="115" topLeftCell="A10" workbookViewId="0">
      <selection activeCell="E16" sqref="E16:E31"/>
    </sheetView>
  </sheetViews>
  <sheetFormatPr defaultColWidth="9.16666666666667" defaultRowHeight="12.75" customHeight="1"/>
  <cols>
    <col min="1" max="1" width="28.1666666666667" customWidth="1"/>
    <col min="2" max="2" width="31.5" customWidth="1"/>
    <col min="3" max="5" width="24.6666666666667" customWidth="1"/>
    <col min="6" max="243" width="7.66666666666667" customWidth="1"/>
  </cols>
  <sheetData>
    <row r="1" ht="33.75" customHeight="1" spans="1:2">
      <c r="A1" s="31" t="s">
        <v>108</v>
      </c>
      <c r="B1" s="31"/>
    </row>
    <row r="2" ht="39.75" customHeight="1" spans="1:243">
      <c r="A2" s="32" t="s">
        <v>109</v>
      </c>
      <c r="B2" s="32"/>
      <c r="C2" s="32"/>
      <c r="D2" s="32"/>
      <c r="E2" s="32"/>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row>
    <row r="3" ht="15" customHeight="1" spans="1:243">
      <c r="A3" s="33" t="s">
        <v>2</v>
      </c>
      <c r="B3" s="28"/>
      <c r="C3" s="28"/>
      <c r="D3" s="28"/>
      <c r="E3" s="28" t="s">
        <v>3</v>
      </c>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row>
    <row r="4" ht="40.15" customHeight="1" spans="1:243">
      <c r="A4" s="34" t="s">
        <v>110</v>
      </c>
      <c r="B4" s="34"/>
      <c r="C4" s="35" t="s">
        <v>111</v>
      </c>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row>
    <row r="5" ht="40.15" customHeight="1" spans="1:243">
      <c r="A5" s="34" t="s">
        <v>67</v>
      </c>
      <c r="B5" s="34" t="s">
        <v>68</v>
      </c>
      <c r="C5" s="34" t="s">
        <v>104</v>
      </c>
      <c r="D5" s="34" t="s">
        <v>105</v>
      </c>
      <c r="E5" s="34" t="s">
        <v>106</v>
      </c>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row>
    <row r="6" ht="35.1" customHeight="1" spans="1:243">
      <c r="A6" s="44">
        <v>301</v>
      </c>
      <c r="B6" s="38" t="s">
        <v>112</v>
      </c>
      <c r="C6" s="75">
        <f>D6+E6</f>
        <v>1036.497415</v>
      </c>
      <c r="D6" s="75">
        <f>SUM(D7:D14)</f>
        <v>1036.497415</v>
      </c>
      <c r="E6" s="75"/>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row>
    <row r="7" ht="35.1" customHeight="1" spans="1:243">
      <c r="A7" s="44">
        <v>30101</v>
      </c>
      <c r="B7" s="38" t="s">
        <v>113</v>
      </c>
      <c r="C7" s="75">
        <f t="shared" ref="C7:C15" si="0">D7+E7</f>
        <v>188.07</v>
      </c>
      <c r="D7" s="75">
        <v>188.07</v>
      </c>
      <c r="E7" s="75"/>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row>
    <row r="8" ht="35.1" customHeight="1" spans="1:243">
      <c r="A8" s="44">
        <v>30102</v>
      </c>
      <c r="B8" s="38" t="s">
        <v>114</v>
      </c>
      <c r="C8" s="75">
        <f t="shared" si="0"/>
        <v>491.26388</v>
      </c>
      <c r="D8" s="75">
        <v>491.26388</v>
      </c>
      <c r="E8" s="75"/>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row>
    <row r="9" ht="35.1" customHeight="1" spans="1:243">
      <c r="A9" s="44">
        <v>30103</v>
      </c>
      <c r="B9" s="38" t="s">
        <v>115</v>
      </c>
      <c r="C9" s="75">
        <f t="shared" si="0"/>
        <v>18.6294</v>
      </c>
      <c r="D9" s="75">
        <v>18.6294</v>
      </c>
      <c r="E9" s="75"/>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row>
    <row r="10" ht="35.1" customHeight="1" spans="1:243">
      <c r="A10" s="44">
        <v>30108</v>
      </c>
      <c r="B10" s="38" t="s">
        <v>116</v>
      </c>
      <c r="C10" s="75">
        <f t="shared" si="0"/>
        <v>67.853808</v>
      </c>
      <c r="D10" s="75">
        <v>67.853808</v>
      </c>
      <c r="E10" s="75"/>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row>
    <row r="11" ht="35.1" customHeight="1" spans="1:243">
      <c r="A11" s="44">
        <v>30109</v>
      </c>
      <c r="B11" s="38" t="s">
        <v>117</v>
      </c>
      <c r="C11" s="75">
        <f t="shared" si="0"/>
        <v>33.926904</v>
      </c>
      <c r="D11" s="75">
        <v>33.926904</v>
      </c>
      <c r="E11" s="75"/>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row>
    <row r="12" ht="35.1" customHeight="1" spans="1:243">
      <c r="A12" s="44">
        <v>30110</v>
      </c>
      <c r="B12" s="38" t="s">
        <v>118</v>
      </c>
      <c r="C12" s="75">
        <f t="shared" si="0"/>
        <v>36.047421</v>
      </c>
      <c r="D12" s="75">
        <v>36.047421</v>
      </c>
      <c r="E12" s="75"/>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row>
    <row r="13" ht="35.1" customHeight="1" spans="1:243">
      <c r="A13" s="44">
        <v>30112</v>
      </c>
      <c r="B13" s="38" t="s">
        <v>119</v>
      </c>
      <c r="C13" s="75">
        <f t="shared" si="0"/>
        <v>7.701902</v>
      </c>
      <c r="D13" s="75">
        <v>7.701902</v>
      </c>
      <c r="E13" s="75"/>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row>
    <row r="14" ht="35.1" customHeight="1" spans="1:243">
      <c r="A14" s="44">
        <v>30113</v>
      </c>
      <c r="B14" s="38" t="s">
        <v>120</v>
      </c>
      <c r="C14" s="75">
        <f t="shared" si="0"/>
        <v>193.0041</v>
      </c>
      <c r="D14" s="75">
        <v>193.0041</v>
      </c>
      <c r="E14" s="75"/>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row>
    <row r="15" ht="35.1" customHeight="1" spans="1:243">
      <c r="A15" s="44">
        <v>302</v>
      </c>
      <c r="B15" s="38" t="s">
        <v>121</v>
      </c>
      <c r="C15" s="75">
        <f t="shared" si="0"/>
        <v>57.5</v>
      </c>
      <c r="D15" s="75"/>
      <c r="E15" s="75">
        <f>SUM(E16:E33)</f>
        <v>57.5</v>
      </c>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row>
    <row r="16" ht="35.1" customHeight="1" spans="1:243">
      <c r="A16" s="44">
        <v>30201</v>
      </c>
      <c r="B16" s="38" t="s">
        <v>122</v>
      </c>
      <c r="C16" s="75">
        <f t="shared" ref="C16:C35" si="1">D16+E16</f>
        <v>18.876</v>
      </c>
      <c r="D16" s="75"/>
      <c r="E16" s="75">
        <v>18.876</v>
      </c>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row>
    <row r="17" ht="35.1" customHeight="1" spans="1:243">
      <c r="A17" s="44">
        <v>30202</v>
      </c>
      <c r="B17" s="38" t="s">
        <v>123</v>
      </c>
      <c r="C17" s="75">
        <f t="shared" si="1"/>
        <v>0.627</v>
      </c>
      <c r="D17" s="75"/>
      <c r="E17" s="75">
        <v>0.627</v>
      </c>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row>
    <row r="18" ht="35.1" customHeight="1" spans="1:243">
      <c r="A18" s="44">
        <v>30203</v>
      </c>
      <c r="B18" s="38" t="s">
        <v>124</v>
      </c>
      <c r="C18" s="75">
        <f t="shared" si="1"/>
        <v>0.678</v>
      </c>
      <c r="D18" s="75"/>
      <c r="E18" s="75">
        <v>0.678</v>
      </c>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row>
    <row r="19" ht="35.1" customHeight="1" spans="1:243">
      <c r="A19" s="44">
        <v>30204</v>
      </c>
      <c r="B19" s="38" t="s">
        <v>125</v>
      </c>
      <c r="C19" s="75">
        <f t="shared" si="1"/>
        <v>0.033</v>
      </c>
      <c r="D19" s="75"/>
      <c r="E19" s="75">
        <v>0.033</v>
      </c>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row>
    <row r="20" ht="35.1" customHeight="1" spans="1:243">
      <c r="A20" s="44">
        <v>30205</v>
      </c>
      <c r="B20" s="38" t="s">
        <v>126</v>
      </c>
      <c r="C20" s="75">
        <f t="shared" si="1"/>
        <v>0.393</v>
      </c>
      <c r="D20" s="75"/>
      <c r="E20" s="75">
        <v>0.393</v>
      </c>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row>
    <row r="21" ht="35.1" customHeight="1" spans="1:243">
      <c r="A21" s="44">
        <v>30207</v>
      </c>
      <c r="B21" s="38" t="s">
        <v>127</v>
      </c>
      <c r="C21" s="75">
        <f t="shared" si="1"/>
        <v>4.257</v>
      </c>
      <c r="D21" s="75"/>
      <c r="E21" s="75">
        <v>4.257</v>
      </c>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row>
    <row r="22" ht="35.1" customHeight="1" spans="1:243">
      <c r="A22" s="44">
        <v>30211</v>
      </c>
      <c r="B22" s="38" t="s">
        <v>128</v>
      </c>
      <c r="C22" s="75">
        <f t="shared" si="1"/>
        <v>22.548</v>
      </c>
      <c r="D22" s="75"/>
      <c r="E22" s="75">
        <v>22.548</v>
      </c>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row>
    <row r="23" ht="35.1" customHeight="1" spans="1:243">
      <c r="A23" s="44">
        <v>30213</v>
      </c>
      <c r="B23" s="38" t="s">
        <v>129</v>
      </c>
      <c r="C23" s="75">
        <f t="shared" si="1"/>
        <v>0.204</v>
      </c>
      <c r="D23" s="75"/>
      <c r="E23" s="75">
        <v>0.204</v>
      </c>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row>
    <row r="24" ht="35.1" customHeight="1" spans="1:243">
      <c r="A24" s="44">
        <v>30214</v>
      </c>
      <c r="B24" s="38" t="s">
        <v>130</v>
      </c>
      <c r="C24" s="75">
        <f t="shared" si="1"/>
        <v>0.153</v>
      </c>
      <c r="D24" s="75"/>
      <c r="E24" s="75">
        <v>0.153</v>
      </c>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row>
    <row r="25" ht="35.1" customHeight="1" spans="1:243">
      <c r="A25" s="44">
        <v>30215</v>
      </c>
      <c r="B25" s="38" t="s">
        <v>131</v>
      </c>
      <c r="C25" s="75">
        <f t="shared" si="1"/>
        <v>0.693</v>
      </c>
      <c r="D25" s="75"/>
      <c r="E25" s="75">
        <v>0.693</v>
      </c>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row>
    <row r="26" ht="35.1" customHeight="1" spans="1:243">
      <c r="A26" s="44">
        <v>30216</v>
      </c>
      <c r="B26" s="38" t="s">
        <v>132</v>
      </c>
      <c r="C26" s="75">
        <f t="shared" si="1"/>
        <v>0.627</v>
      </c>
      <c r="D26" s="75"/>
      <c r="E26" s="75">
        <v>0.627</v>
      </c>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row>
    <row r="27" ht="35.1" customHeight="1" spans="1:243">
      <c r="A27" s="44">
        <v>30224</v>
      </c>
      <c r="B27" s="38" t="s">
        <v>133</v>
      </c>
      <c r="C27" s="75">
        <f t="shared" si="1"/>
        <v>0.1935</v>
      </c>
      <c r="D27" s="75"/>
      <c r="E27" s="75">
        <v>0.1935</v>
      </c>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row>
    <row r="28" ht="35.1" customHeight="1" spans="1:243">
      <c r="A28" s="44">
        <v>30226</v>
      </c>
      <c r="B28" s="38" t="s">
        <v>134</v>
      </c>
      <c r="C28" s="75">
        <f t="shared" si="1"/>
        <v>0.0585</v>
      </c>
      <c r="D28" s="75"/>
      <c r="E28" s="75">
        <v>0.0585</v>
      </c>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row>
    <row r="29" ht="35.1" customHeight="1" spans="1:243">
      <c r="A29" s="44">
        <v>30227</v>
      </c>
      <c r="B29" s="38" t="s">
        <v>135</v>
      </c>
      <c r="C29" s="75">
        <f t="shared" si="1"/>
        <v>1.035</v>
      </c>
      <c r="D29" s="75"/>
      <c r="E29" s="75">
        <v>1.035</v>
      </c>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row>
    <row r="30" ht="35.1" customHeight="1" spans="1:243">
      <c r="A30" s="44">
        <v>30239</v>
      </c>
      <c r="B30" s="38" t="s">
        <v>136</v>
      </c>
      <c r="C30" s="75">
        <f t="shared" si="1"/>
        <v>0.252</v>
      </c>
      <c r="D30" s="75"/>
      <c r="E30" s="75">
        <v>0.252</v>
      </c>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row>
    <row r="31" ht="35.1" customHeight="1" spans="1:243">
      <c r="A31" s="44">
        <v>30299</v>
      </c>
      <c r="B31" s="38" t="s">
        <v>137</v>
      </c>
      <c r="C31" s="75">
        <f t="shared" si="1"/>
        <v>0.372</v>
      </c>
      <c r="D31" s="75"/>
      <c r="E31" s="75">
        <v>0.372</v>
      </c>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row>
    <row r="32" ht="35.1" customHeight="1" spans="1:243">
      <c r="A32" s="44">
        <v>30231</v>
      </c>
      <c r="B32" s="76" t="s">
        <v>138</v>
      </c>
      <c r="C32" s="75">
        <f t="shared" si="1"/>
        <v>0.5</v>
      </c>
      <c r="D32" s="75"/>
      <c r="E32" s="75">
        <f>VLOOKUP(A32,[1]Sheet1!$C$768:$F$794,4,0)</f>
        <v>0.5</v>
      </c>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row>
    <row r="33" ht="35.1" customHeight="1" spans="1:243">
      <c r="A33" s="44">
        <v>30239</v>
      </c>
      <c r="B33" s="77" t="s">
        <v>139</v>
      </c>
      <c r="C33" s="75">
        <f t="shared" si="1"/>
        <v>6</v>
      </c>
      <c r="D33" s="75"/>
      <c r="E33" s="75">
        <v>6</v>
      </c>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row>
    <row r="34" ht="35.1" customHeight="1" spans="1:243">
      <c r="A34" s="44">
        <v>310</v>
      </c>
      <c r="B34" s="38" t="s">
        <v>140</v>
      </c>
      <c r="C34" s="75">
        <f t="shared" si="1"/>
        <v>13.1</v>
      </c>
      <c r="D34" s="75"/>
      <c r="E34" s="75">
        <f>E35</f>
        <v>13.1</v>
      </c>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row>
    <row r="35" ht="35.1" customHeight="1" spans="1:243">
      <c r="A35" s="44">
        <v>31002</v>
      </c>
      <c r="B35" s="38" t="s">
        <v>141</v>
      </c>
      <c r="C35" s="75">
        <f t="shared" si="1"/>
        <v>13.1</v>
      </c>
      <c r="D35" s="75"/>
      <c r="E35" s="75">
        <f>VLOOKUP(A35,[1]Sheet1!$C$768:$F$794,4,0)</f>
        <v>13.1</v>
      </c>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row>
    <row r="36" ht="35.1" customHeight="1" spans="1:243">
      <c r="A36" s="44"/>
      <c r="B36" s="43" t="s">
        <v>69</v>
      </c>
      <c r="C36" s="75">
        <f>C34+C15+C6</f>
        <v>1107.097415</v>
      </c>
      <c r="D36" s="75">
        <f t="shared" ref="D36:E36" si="2">D34+D15+D6</f>
        <v>1036.497415</v>
      </c>
      <c r="E36" s="75">
        <f t="shared" si="2"/>
        <v>70.6</v>
      </c>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row>
    <row r="37" ht="29.25" customHeight="1" spans="1:2">
      <c r="A37" s="45" t="s">
        <v>142</v>
      </c>
      <c r="B37" s="45"/>
    </row>
  </sheetData>
  <mergeCells count="1">
    <mergeCell ref="A4:B4"/>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topLeftCell="A2" workbookViewId="0">
      <selection activeCell="B14" sqref="B14"/>
    </sheetView>
  </sheetViews>
  <sheetFormatPr defaultColWidth="9.16666666666667" defaultRowHeight="27.75" customHeight="1"/>
  <cols>
    <col min="1" max="1" width="18.8333333333333" style="30" customWidth="1"/>
    <col min="2" max="2" width="31.1666666666667" style="30" customWidth="1"/>
    <col min="3" max="5" width="19.3333333333333" style="30" customWidth="1"/>
    <col min="6" max="243" width="7.66666666666667" style="30" customWidth="1"/>
  </cols>
  <sheetData>
    <row r="1" customHeight="1" spans="1:2">
      <c r="A1" s="31" t="s">
        <v>143</v>
      </c>
      <c r="B1" s="31"/>
    </row>
    <row r="2" s="27" customFormat="1" ht="34.5" customHeight="1" spans="1:5">
      <c r="A2" s="32" t="s">
        <v>144</v>
      </c>
      <c r="B2" s="32"/>
      <c r="C2" s="32"/>
      <c r="D2" s="32"/>
      <c r="E2" s="32"/>
    </row>
    <row r="3" s="28" customFormat="1" ht="30.75" customHeight="1" spans="1:5">
      <c r="A3" s="33" t="s">
        <v>2</v>
      </c>
      <c r="E3" s="28" t="s">
        <v>3</v>
      </c>
    </row>
    <row r="4" s="29" customFormat="1" ht="40.15" customHeight="1" spans="1:243">
      <c r="A4" s="34" t="s">
        <v>67</v>
      </c>
      <c r="B4" s="34" t="s">
        <v>68</v>
      </c>
      <c r="C4" s="35" t="s">
        <v>145</v>
      </c>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row>
    <row r="5" s="29" customFormat="1" ht="40.15" customHeight="1" spans="1:243">
      <c r="A5" s="37"/>
      <c r="B5" s="37"/>
      <c r="C5" s="34" t="s">
        <v>104</v>
      </c>
      <c r="D5" s="34" t="s">
        <v>70</v>
      </c>
      <c r="E5" s="34" t="s">
        <v>71</v>
      </c>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row>
    <row r="6" ht="26.25" customHeight="1" spans="1:5">
      <c r="A6" s="38"/>
      <c r="B6" s="38"/>
      <c r="C6" s="39"/>
      <c r="D6" s="40"/>
      <c r="E6" s="40"/>
    </row>
    <row r="7" ht="26.25" customHeight="1" spans="1:5">
      <c r="A7" s="41"/>
      <c r="B7" s="41"/>
      <c r="C7" s="39"/>
      <c r="D7" s="40"/>
      <c r="E7" s="40"/>
    </row>
    <row r="8" ht="26.25" customHeight="1" spans="1:5">
      <c r="A8" s="42"/>
      <c r="B8" s="42"/>
      <c r="C8" s="39"/>
      <c r="D8" s="40"/>
      <c r="E8" s="40"/>
    </row>
    <row r="9" ht="26.25" customHeight="1" spans="1:5">
      <c r="A9" s="43"/>
      <c r="B9" s="43"/>
      <c r="C9" s="39"/>
      <c r="D9" s="40"/>
      <c r="E9" s="40"/>
    </row>
    <row r="10" ht="26.25" customHeight="1" spans="1:5">
      <c r="A10" s="44"/>
      <c r="B10" s="44"/>
      <c r="C10" s="39"/>
      <c r="D10" s="40"/>
      <c r="E10" s="40"/>
    </row>
    <row r="11" ht="26.25" customHeight="1" spans="1:5">
      <c r="A11" s="41"/>
      <c r="B11" s="41"/>
      <c r="C11" s="39"/>
      <c r="D11" s="40"/>
      <c r="E11" s="40"/>
    </row>
    <row r="12" ht="26.25" customHeight="1" spans="1:5">
      <c r="A12" s="42"/>
      <c r="B12" s="42"/>
      <c r="C12" s="39"/>
      <c r="D12" s="40"/>
      <c r="E12" s="40"/>
    </row>
    <row r="13" ht="26.25" customHeight="1" spans="1:5">
      <c r="A13" s="43"/>
      <c r="B13" s="43"/>
      <c r="C13" s="39"/>
      <c r="D13" s="40"/>
      <c r="E13" s="40"/>
    </row>
    <row r="14" ht="26.25" customHeight="1" spans="1:5">
      <c r="A14" s="43"/>
      <c r="B14" s="43"/>
      <c r="C14" s="39"/>
      <c r="D14" s="40"/>
      <c r="E14" s="40"/>
    </row>
    <row r="15" ht="26.25" customHeight="1" spans="1:5">
      <c r="A15" s="43"/>
      <c r="B15" s="43" t="s">
        <v>146</v>
      </c>
      <c r="C15" s="39"/>
      <c r="D15" s="40"/>
      <c r="E15" s="40"/>
    </row>
    <row r="16" customHeight="1" spans="1:2">
      <c r="A16" s="45" t="s">
        <v>93</v>
      </c>
      <c r="B16" s="45"/>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view="pageBreakPreview" zoomScaleNormal="115" topLeftCell="A4" workbookViewId="0">
      <selection activeCell="C7" sqref="C7"/>
    </sheetView>
  </sheetViews>
  <sheetFormatPr defaultColWidth="12" defaultRowHeight="15.6" outlineLevelRow="7" outlineLevelCol="7"/>
  <cols>
    <col min="1" max="1" width="21.6666666666667" style="68" customWidth="1"/>
    <col min="2" max="6" width="18" style="68" customWidth="1"/>
    <col min="7" max="16384" width="12" style="68"/>
  </cols>
  <sheetData>
    <row r="1" ht="44.25" customHeight="1" spans="1:6">
      <c r="A1" s="31" t="s">
        <v>147</v>
      </c>
      <c r="B1" s="25"/>
      <c r="C1" s="25"/>
      <c r="D1" s="25"/>
      <c r="E1" s="25"/>
      <c r="F1" s="25"/>
    </row>
    <row r="2" ht="42" customHeight="1" spans="1:6">
      <c r="A2" s="7" t="s">
        <v>148</v>
      </c>
      <c r="B2" s="7"/>
      <c r="C2" s="7"/>
      <c r="D2" s="7"/>
      <c r="E2" s="7"/>
      <c r="F2" s="7"/>
    </row>
    <row r="3" ht="24" customHeight="1" spans="1:6">
      <c r="A3" s="7"/>
      <c r="B3" s="7"/>
      <c r="C3" s="7"/>
      <c r="D3" s="7"/>
      <c r="E3" s="7"/>
      <c r="F3" s="7"/>
    </row>
    <row r="4" ht="24" customHeight="1" spans="1:6">
      <c r="A4" s="69" t="s">
        <v>2</v>
      </c>
      <c r="B4" s="69"/>
      <c r="C4" s="69"/>
      <c r="D4" s="69"/>
      <c r="E4" s="69"/>
      <c r="F4" s="9" t="s">
        <v>3</v>
      </c>
    </row>
    <row r="5" ht="64.5" customHeight="1" spans="1:6">
      <c r="A5" s="70" t="s">
        <v>149</v>
      </c>
      <c r="B5" s="70" t="s">
        <v>150</v>
      </c>
      <c r="C5" s="71" t="s">
        <v>151</v>
      </c>
      <c r="D5" s="71"/>
      <c r="E5" s="71"/>
      <c r="F5" s="71" t="s">
        <v>152</v>
      </c>
    </row>
    <row r="6" ht="64.5" customHeight="1" spans="1:8">
      <c r="A6" s="70"/>
      <c r="B6" s="70"/>
      <c r="C6" s="71" t="s">
        <v>153</v>
      </c>
      <c r="D6" s="70" t="s">
        <v>154</v>
      </c>
      <c r="E6" s="70" t="s">
        <v>155</v>
      </c>
      <c r="F6" s="71"/>
      <c r="H6" s="72"/>
    </row>
    <row r="7" ht="64.5" customHeight="1" spans="1:6">
      <c r="A7" s="73">
        <f>C7+F7</f>
        <v>0.5</v>
      </c>
      <c r="B7" s="73">
        <v>0</v>
      </c>
      <c r="C7" s="73">
        <f>E7</f>
        <v>0.5</v>
      </c>
      <c r="D7" s="73">
        <v>0</v>
      </c>
      <c r="E7" s="73">
        <v>0.5</v>
      </c>
      <c r="F7" s="73">
        <v>0</v>
      </c>
    </row>
    <row r="8" ht="51" customHeight="1" spans="1:6">
      <c r="A8" s="74"/>
      <c r="B8" s="69"/>
      <c r="C8" s="69"/>
      <c r="D8" s="69"/>
      <c r="E8" s="69"/>
      <c r="F8" s="69"/>
    </row>
  </sheetData>
  <mergeCells count="5">
    <mergeCell ref="A2:F2"/>
    <mergeCell ref="C5:E5"/>
    <mergeCell ref="A5:A6"/>
    <mergeCell ref="B5:B6"/>
    <mergeCell ref="F5:F6"/>
  </mergeCells>
  <printOptions horizontalCentered="1"/>
  <pageMargins left="0.748031496062992" right="0.748031496062992" top="0.984251968503937" bottom="0.984251968503937" header="0.511811023622047" footer="0.511811023622047"/>
  <pageSetup paperSize="9" scale="95"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WTFQPVQ</vt:lpstr>
      <vt:lpstr>1</vt:lpstr>
      <vt:lpstr>2</vt:lpstr>
      <vt:lpstr>3</vt:lpstr>
      <vt:lpstr>4</vt:lpstr>
      <vt:lpstr>5</vt:lpstr>
      <vt:lpstr>6</vt:lpstr>
      <vt:lpstr>7</vt:lpstr>
      <vt:lpstr>8</vt:lpstr>
      <vt:lpstr>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莹</cp:lastModifiedBy>
  <dcterms:created xsi:type="dcterms:W3CDTF">2016-02-19T02:32:00Z</dcterms:created>
  <cp:lastPrinted>2023-10-21T02:09:00Z</cp:lastPrinted>
  <dcterms:modified xsi:type="dcterms:W3CDTF">2024-11-08T06:18:36Z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04700273AE09464F89BF28C972530B55</vt:lpwstr>
  </property>
</Properties>
</file>