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1" firstSheet="1" activeTab="9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5" r:id="rId10"/>
    <sheet name="10" sheetId="13" r:id="rId11"/>
    <sheet name="11" sheetId="12" r:id="rId12"/>
  </sheets>
  <definedNames>
    <definedName name="_xlnm._FilterDatabase" localSheetId="11" hidden="1">'11'!$A$5:$N$38</definedName>
    <definedName name="_xlnm.Print_Area" localSheetId="1">'1'!$A$1:$D$31</definedName>
    <definedName name="_xlnm.Print_Area" localSheetId="11">'11'!$A$1:$L$36</definedName>
    <definedName name="_xlnm.Print_Area" localSheetId="3">'3'!$A$1:$H$29</definedName>
    <definedName name="_xlnm.Print_Area" localSheetId="4">'4'!$A$1:$D$31</definedName>
    <definedName name="_xlnm.Print_Area" localSheetId="6">'6'!$A$1:$E$37</definedName>
    <definedName name="_xlnm.Print_Area" localSheetId="8">'8'!$A$1:$F$7</definedName>
    <definedName name="_xlnm.Print_Area" localSheetId="9">'9'!$A$1:$F$14</definedName>
  </definedNames>
  <calcPr calcId="144525"/>
</workbook>
</file>

<file path=xl/sharedStrings.xml><?xml version="1.0" encoding="utf-8"?>
<sst xmlns="http://schemas.openxmlformats.org/spreadsheetml/2006/main" count="451" uniqueCount="234">
  <si>
    <t>附件2</t>
  </si>
  <si>
    <t>2024年收支预算总表</t>
  </si>
  <si>
    <t>部门：天津东疆综合保税区规划国土和建设管理局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</si>
  <si>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</si>
  <si>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</si>
  <si>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</si>
  <si>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</si>
  <si>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</si>
  <si>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</si>
  <si>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</si>
  <si>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</si>
  <si>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</si>
  <si>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</si>
  <si>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</si>
  <si>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</si>
  <si>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</si>
  <si>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</si>
  <si>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</si>
  <si>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</si>
  <si>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</si>
  <si>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</si>
  <si>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</si>
  <si>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</si>
  <si>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</si>
  <si>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</si>
  <si>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</si>
  <si>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</si>
  <si>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</si>
  <si>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</si>
  <si>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</si>
  <si>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</si>
  <si>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</si>
  <si>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</si>
  <si>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</si>
  <si>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</si>
  <si>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</si>
  <si>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</si>
  <si>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</si>
  <si>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</si>
  <si>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</si>
  <si>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</si>
  <si>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</si>
  <si>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</si>
  <si>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</si>
  <si>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</si>
  <si>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注：财政专户管理资金收入是指教育收费收入；事业收入不含教育收费收入，下同。</t>
  </si>
  <si>
    <t>附件3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</si>
  <si>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</si>
  <si>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</si>
  <si>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</si>
  <si>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</si>
  <si>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</si>
  <si>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</si>
  <si>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</si>
  <si>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</si>
  <si>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</si>
  <si>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</si>
  <si>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</si>
  <si>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</si>
  <si>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</si>
  <si>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</si>
  <si>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</si>
  <si>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</si>
  <si>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</si>
  <si>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天津东疆综合保税区规划国土和建设管理局</t>
  </si>
  <si>
    <t>附件4</t>
  </si>
  <si>
    <t>2024年支出预算总表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</si>
  <si>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</si>
  <si>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</si>
  <si>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</si>
  <si>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</si>
  <si>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</si>
  <si>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</si>
  <si>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</si>
  <si>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</si>
  <si>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08</t>
  </si>
  <si>
    <t>审计事务</t>
  </si>
  <si>
    <t>04</t>
  </si>
  <si>
    <t>审计业务</t>
  </si>
  <si>
    <t>212</t>
  </si>
  <si>
    <t>城乡社区支出</t>
  </si>
  <si>
    <t>01</t>
  </si>
  <si>
    <t>城乡社区管理事务</t>
  </si>
  <si>
    <t>行政运行</t>
  </si>
  <si>
    <t>02</t>
  </si>
  <si>
    <t>一般行政管理事务</t>
  </si>
  <si>
    <t>06</t>
  </si>
  <si>
    <t>工程建设管理</t>
  </si>
  <si>
    <t>09</t>
  </si>
  <si>
    <t>住宅建设与房地产市场监管</t>
  </si>
  <si>
    <t>99</t>
  </si>
  <si>
    <t>其他城乡社区管理事务支出</t>
  </si>
  <si>
    <t>城乡社区规划与管理</t>
  </si>
  <si>
    <t>建设市场管理与监督</t>
  </si>
  <si>
    <t>其他城乡社区支出</t>
  </si>
  <si>
    <t>220</t>
  </si>
  <si>
    <t>自然资源海洋气象等支出</t>
  </si>
  <si>
    <t>自然资源事务</t>
  </si>
  <si>
    <t>土地资源利用与保护</t>
  </si>
  <si>
    <t>12</t>
  </si>
  <si>
    <t>土地资源储备支出</t>
  </si>
  <si>
    <t>其他自然资源事物支出</t>
  </si>
  <si>
    <t>注：本表按支出功能分类填列，明细到类、款、项三级科目。</t>
  </si>
  <si>
    <t>附件5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</si>
  <si>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</si>
  <si>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</si>
  <si>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</si>
  <si>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</si>
  <si>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</si>
  <si>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</si>
  <si>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</si>
  <si>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</si>
  <si>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>2024年财政拨款一般公共预算支出预算表</t>
  </si>
  <si>
    <t>人员经费</t>
  </si>
  <si>
    <t>公用经费</t>
  </si>
  <si>
    <t>附件7</t>
  </si>
  <si>
    <t>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</si>
  <si>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</si>
  <si>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</si>
  <si>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</si>
  <si>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</si>
  <si>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</si>
  <si>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</si>
  <si>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</si>
  <si>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</si>
  <si>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</si>
  <si>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</si>
  <si>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</si>
  <si>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</si>
  <si>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</si>
  <si>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</si>
  <si>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</si>
  <si>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</si>
  <si>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</si>
  <si>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</si>
  <si>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</si>
  <si>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</si>
  <si>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</si>
  <si>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</si>
  <si>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</si>
  <si>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</si>
  <si>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</si>
  <si>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</si>
  <si>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</si>
  <si>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</si>
  <si>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公务用车运行维护费</t>
  </si>
  <si>
    <t xml:space="preserve">  其他交通费用（租车费）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</si>
  <si>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</si>
  <si>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</si>
  <si>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</si>
  <si>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附件8</t>
  </si>
  <si>
    <t>2024年财政拨款政府性基金预算支出预算表</t>
  </si>
  <si>
    <t>本年政府性基金预算支出</t>
  </si>
  <si>
    <t>……</t>
  </si>
  <si>
    <t>附件9</t>
  </si>
  <si>
    <t>2024年财政拨款一般公共预算“三公”经费支出预算表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</si>
  <si>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</si>
  <si>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</si>
  <si>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</si>
  <si>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</si>
  <si>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</si>
  <si>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</si>
  <si>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附件10</t>
  </si>
  <si>
    <t>2024年财政拨款政府采购预算表</t>
  </si>
  <si>
    <t>部门：天津东疆综合保税区管理委员会</t>
  </si>
  <si>
    <t>功能科目</t>
  </si>
  <si>
    <t>单位编码</t>
  </si>
  <si>
    <t>项目类别</t>
  </si>
  <si>
    <t>单位名称（项目名称）</t>
  </si>
  <si>
    <t>财政拨款</t>
  </si>
  <si>
    <t>备注</t>
  </si>
  <si>
    <t>货物</t>
  </si>
  <si>
    <t>天津东疆综合保税区规划国土和建设管理局(日常办公费-办公费★）</t>
  </si>
  <si>
    <t>天津东疆综合保税区规划国土和建设管理局(办公设备购置★）</t>
  </si>
  <si>
    <t>服务</t>
  </si>
  <si>
    <t>天津东疆综合保税区规划国土和建设管理局
（东疆综合配套服务区空间规划优化提升研究）</t>
  </si>
  <si>
    <t>2024年新项目，合同金额152.8万元，本年度需支付137.58万元</t>
  </si>
  <si>
    <t>天津东疆综合保税区规划国土和建设管理局
（城建档案技术服务和登记档案数字化）</t>
  </si>
  <si>
    <t>该项目往年已执行政采，本年度需支付17.6625万元</t>
  </si>
  <si>
    <t>天津东疆综合保税区规划国土和建设管理局
（国土空间控制性详细规划编制）</t>
  </si>
  <si>
    <t>该项目往年已执行政采，本年度需支付32.8万元；</t>
  </si>
  <si>
    <t>天津东疆综合保税区规划国土和建设管理局
（地下管线信息数据库更新维护）</t>
  </si>
  <si>
    <t>该项目往年已执行政采，本年度需支付11.2万元</t>
  </si>
  <si>
    <t>天津东疆综合保税区规划国土和建设管理局
（东疆综合保税区打造港产城融合样板区综合交通规划研究）</t>
  </si>
  <si>
    <r>
      <rPr>
        <sz val="12"/>
        <color rgb="FF000000"/>
        <rFont val="宋体"/>
        <charset val="134"/>
      </rPr>
      <t>往年已执行，</t>
    </r>
    <r>
      <rPr>
        <sz val="12"/>
        <color rgb="FF000000"/>
        <rFont val="宋体"/>
        <charset val="134"/>
      </rPr>
      <t>本年预计支付58.41万元</t>
    </r>
  </si>
  <si>
    <t>天津东疆综合保税区规划国土和建设管理局(建设项目审批事项代办(帮办)服务及土地供后辅助巡查服务项目★★★）</t>
  </si>
  <si>
    <t>该项目往年已执行政采，本年度需支付81.45万元。</t>
  </si>
  <si>
    <t>天津东疆综合保税区规划国土和建设管理局(应急管理专项资金--住建领域质量安全技术服务费★★）</t>
  </si>
  <si>
    <t>该项目往年已执行政采，本年度需支付1194000元。</t>
  </si>
  <si>
    <t>附件11</t>
  </si>
  <si>
    <t>2024年国有资本经营预算支出情况表</t>
  </si>
  <si>
    <t>本年国有资本经营基金预算支出</t>
  </si>
  <si>
    <t>附件12</t>
  </si>
  <si>
    <t>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</si>
  <si>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</si>
  <si>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</si>
  <si>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</si>
  <si>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</si>
  <si>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</si>
  <si>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</si>
  <si>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</si>
  <si>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</si>
  <si>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</si>
  <si>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</si>
  <si>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东疆综合配套服务区空间规划优化提升研究</t>
  </si>
  <si>
    <t>东疆综合保税区低效闲置资产盘活专题研究</t>
  </si>
  <si>
    <t>节地评价工作费用</t>
  </si>
  <si>
    <t>初步设计评审费</t>
  </si>
  <si>
    <t>土地集约利用监测统计费</t>
  </si>
  <si>
    <t>国土空间控制性详细规划编制</t>
  </si>
  <si>
    <t>城建档案技术服务和登记档案数字化</t>
  </si>
  <si>
    <t>地下管线信息数据库更新维护</t>
  </si>
  <si>
    <t>建设工程消防验收技术服务费</t>
  </si>
  <si>
    <t>应急管理专项资金--住建领域质量安全技术服务费</t>
  </si>
  <si>
    <t>招标投标系统建设运营费</t>
  </si>
  <si>
    <t>施工图审查技术服务费</t>
  </si>
  <si>
    <t>工程材料检测费</t>
  </si>
  <si>
    <t>“8·12”事故受损房屋资产使用费</t>
  </si>
  <si>
    <t>建设项目审批智能引导助手</t>
  </si>
  <si>
    <t>登记中心电路使用费用</t>
  </si>
  <si>
    <t>东疆综合保税区绿色建筑和海绵城市技术咨询服务项目</t>
  </si>
  <si>
    <t>建设项目审批事项代办(帮办)服务及土地供后辅助巡查服务项目</t>
  </si>
  <si>
    <t>应急管理专项资金--玻璃幕墙安全鉴定费</t>
  </si>
  <si>
    <t>东疆收回土地委托管护费用</t>
  </si>
  <si>
    <t>国土空间用途管制业务全周期数字化管理</t>
  </si>
  <si>
    <t>东疆综合保税区打造港产城融合样板区综合交通规划研究</t>
  </si>
  <si>
    <t>土地评估、测量等技术委托服务费</t>
  </si>
  <si>
    <t>东疆综合保税区海绵城市实施方案编制项目</t>
  </si>
  <si>
    <t>东疆综合保税区海绵城市专项规划修编</t>
  </si>
  <si>
    <t>2024年城市体检</t>
  </si>
  <si>
    <t>东疆2023年度国土变更调查工作经费</t>
  </si>
  <si>
    <t>2024年春季房交会布展费用</t>
  </si>
  <si>
    <t>不动产登记中心基本账户清户专项审计</t>
  </si>
  <si>
    <t>土地出让和储备土地出租地价评估费</t>
  </si>
</sst>
</file>

<file path=xl/styles.xml><?xml version="1.0" encoding="utf-8"?>
<styleSheet xmlns="http://schemas.openxmlformats.org/spreadsheetml/2006/main">
  <numFmts count="24">
    <numFmt numFmtId="176" formatCode="* #,##0.00;* \-#,##0.00;* &quot;&quot;??;@"/>
    <numFmt numFmtId="177" formatCode="#,##0.0000"/>
    <numFmt numFmtId="178" formatCode="#,##0.0_ "/>
    <numFmt numFmtId="179" formatCode="#,##0.0"/>
    <numFmt numFmtId="180" formatCode=";;"/>
    <numFmt numFmtId="181" formatCode="_-* #,##0.00&quot;$&quot;_-;\-* #,##0.00&quot;$&quot;_-;_-* &quot;-&quot;??&quot;$&quot;_-;_-@_-"/>
    <numFmt numFmtId="182" formatCode="_-* #,##0_$_-;\-* #,##0_$_-;_-* &quot;-&quot;_$_-;_-@_-"/>
    <numFmt numFmtId="43" formatCode="_ * #,##0.00_ ;_ * \-#,##0.00_ ;_ * &quot;-&quot;??_ ;_ @_ "/>
    <numFmt numFmtId="183" formatCode="#,##0;\-#,##0;&quot;-&quot;"/>
    <numFmt numFmtId="184" formatCode="_(&quot;$&quot;* #,##0.00_);_(&quot;$&quot;* \(#,##0.00\);_(&quot;$&quot;* &quot;-&quot;??_);_(@_)"/>
    <numFmt numFmtId="185" formatCode="\$#,##0;\(\$#,##0\)"/>
    <numFmt numFmtId="186" formatCode="0.0"/>
    <numFmt numFmtId="187" formatCode="00"/>
    <numFmt numFmtId="188" formatCode="_-* #,##0.00_$_-;\-* #,##0.00_$_-;_-* &quot;-&quot;??_$_-;_-@_-"/>
    <numFmt numFmtId="189" formatCode="#,##0.00_ "/>
    <numFmt numFmtId="190" formatCode="#,##0;\(#,##0\)"/>
    <numFmt numFmtId="44" formatCode="_ &quot;￥&quot;* #,##0.00_ ;_ &quot;￥&quot;* \-#,##0.00_ ;_ &quot;￥&quot;* &quot;-&quot;??_ ;_ @_ "/>
    <numFmt numFmtId="41" formatCode="_ * #,##0_ ;_ * \-#,##0_ ;_ * &quot;-&quot;_ ;_ @_ "/>
    <numFmt numFmtId="191" formatCode="\$#,##0.00;\(\$#,##0.00\)"/>
    <numFmt numFmtId="42" formatCode="_ &quot;￥&quot;* #,##0_ ;_ &quot;￥&quot;* \-#,##0_ ;_ &quot;￥&quot;* &quot;-&quot;_ ;_ @_ "/>
    <numFmt numFmtId="192" formatCode="_-* #,##0&quot;$&quot;_-;\-* #,##0&quot;$&quot;_-;_-* &quot;-&quot;&quot;$&quot;_-;_-@_-"/>
    <numFmt numFmtId="193" formatCode="yyyy&quot;年&quot;m&quot;月&quot;d&quot;日&quot;;@"/>
    <numFmt numFmtId="194" formatCode="_-&quot;$&quot;* #,##0_-;\-&quot;$&quot;* #,##0_-;_-&quot;$&quot;* &quot;-&quot;_-;_-@_-"/>
    <numFmt numFmtId="195" formatCode="0;_琀"/>
  </numFmts>
  <fonts count="85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theme="0"/>
      <name val="等线"/>
      <charset val="0"/>
      <scheme val="minor"/>
    </font>
    <font>
      <sz val="11"/>
      <color indexed="9"/>
      <name val="宋体"/>
      <charset val="134"/>
    </font>
    <font>
      <sz val="11"/>
      <color theme="1"/>
      <name val="等线"/>
      <charset val="0"/>
      <scheme val="minor"/>
    </font>
    <font>
      <sz val="10.5"/>
      <color indexed="20"/>
      <name val="宋体"/>
      <charset val="134"/>
    </font>
    <font>
      <u/>
      <sz val="11"/>
      <color rgb="FF800080"/>
      <name val="等线"/>
      <charset val="0"/>
      <scheme val="minor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b/>
      <sz val="11"/>
      <color indexed="62"/>
      <name val="宋体"/>
      <charset val="134"/>
    </font>
    <font>
      <sz val="12"/>
      <name val="Arial"/>
      <charset val="134"/>
    </font>
    <font>
      <sz val="9"/>
      <color indexed="20"/>
      <name val="宋体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sz val="10"/>
      <color indexed="8"/>
      <name val="Arial"/>
      <charset val="134"/>
    </font>
    <font>
      <b/>
      <sz val="11"/>
      <color indexed="56"/>
      <name val="宋体"/>
      <charset val="134"/>
    </font>
    <font>
      <b/>
      <sz val="11"/>
      <color rgb="FFFA7D00"/>
      <name val="等线"/>
      <charset val="0"/>
      <scheme val="minor"/>
    </font>
    <font>
      <sz val="7"/>
      <name val="Small Fonts"/>
      <charset val="134"/>
    </font>
    <font>
      <sz val="11"/>
      <color rgb="FFFF0000"/>
      <name val="等线"/>
      <charset val="0"/>
      <scheme val="minor"/>
    </font>
    <font>
      <sz val="12"/>
      <color indexed="20"/>
      <name val="楷体_GB2312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官帕眉"/>
      <charset val="134"/>
    </font>
    <font>
      <sz val="11"/>
      <name val="ＭＳ Ｐゴシック"/>
      <charset val="134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i/>
      <sz val="16"/>
      <name val="Helv"/>
      <charset val="134"/>
    </font>
    <font>
      <b/>
      <sz val="11"/>
      <color theme="1"/>
      <name val="等线"/>
      <charset val="0"/>
      <scheme val="minor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楷体_GB2312"/>
      <charset val="134"/>
    </font>
    <font>
      <sz val="10"/>
      <name val="Times New Roman"/>
      <charset val="134"/>
    </font>
    <font>
      <sz val="8"/>
      <name val="Times New Roman"/>
      <charset val="134"/>
    </font>
    <font>
      <u/>
      <sz val="11"/>
      <color rgb="FF0000FF"/>
      <name val="等线"/>
      <charset val="0"/>
      <scheme val="minor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21"/>
      <name val="楷体_GB2312"/>
      <charset val="134"/>
    </font>
    <font>
      <b/>
      <sz val="10"/>
      <name val="Arial"/>
      <charset val="134"/>
    </font>
    <font>
      <sz val="9"/>
      <color indexed="17"/>
      <name val="宋体"/>
      <charset val="134"/>
    </font>
    <font>
      <sz val="12"/>
      <name val="바탕체"/>
      <charset val="129"/>
    </font>
    <font>
      <sz val="8"/>
      <name val="Arial"/>
      <charset val="134"/>
    </font>
    <font>
      <b/>
      <sz val="18"/>
      <name val="Arial"/>
      <charset val="134"/>
    </font>
    <font>
      <b/>
      <sz val="18"/>
      <color theme="3"/>
      <name val="等线"/>
      <charset val="134"/>
      <scheme val="minor"/>
    </font>
    <font>
      <b/>
      <sz val="10"/>
      <name val="MS Sans Serif"/>
      <charset val="134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Courier"/>
      <charset val="134"/>
    </font>
    <font>
      <sz val="12"/>
      <name val="Helv"/>
      <charset val="134"/>
    </font>
    <font>
      <b/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1"/>
      <color theme="3"/>
      <name val="等线"/>
      <charset val="134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lightUp">
        <fgColor indexed="9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theme="4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51"/>
        <bgColor indexed="51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8">
    <xf numFmtId="0" fontId="0" fillId="0" borderId="0"/>
    <xf numFmtId="0" fontId="63" fillId="68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63" fillId="54" borderId="0" applyNumberFormat="false" applyBorder="false" applyAlignment="false" applyProtection="false"/>
    <xf numFmtId="193" fontId="66" fillId="0" borderId="0" applyFont="false" applyFill="false" applyBorder="false" applyAlignment="false" applyProtection="false"/>
    <xf numFmtId="0" fontId="58" fillId="2" borderId="0" applyNumberFormat="false" applyBorder="false" applyAlignment="false" applyProtection="false">
      <alignment vertical="center"/>
    </xf>
    <xf numFmtId="0" fontId="63" fillId="57" borderId="0" applyNumberFormat="false" applyBorder="false" applyAlignment="false" applyProtection="false"/>
    <xf numFmtId="195" fontId="66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41" fontId="59" fillId="0" borderId="0" applyFont="false" applyFill="false" applyBorder="false" applyAlignment="false" applyProtection="false"/>
    <xf numFmtId="181" fontId="35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192" fontId="35" fillId="0" borderId="0" applyFont="false" applyFill="false" applyBorder="false" applyAlignment="false" applyProtection="false"/>
    <xf numFmtId="0" fontId="17" fillId="55" borderId="0" applyNumberFormat="false" applyBorder="false" applyAlignment="false" applyProtection="false"/>
    <xf numFmtId="0" fontId="12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17" fillId="58" borderId="0" applyNumberFormat="false" applyBorder="false" applyAlignment="false" applyProtection="false"/>
    <xf numFmtId="2" fontId="33" fillId="0" borderId="0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43" borderId="0" applyNumberFormat="false" applyBorder="false" applyAlignment="false" applyProtection="false">
      <alignment vertical="center"/>
    </xf>
    <xf numFmtId="0" fontId="1" fillId="0" borderId="0"/>
    <xf numFmtId="0" fontId="20" fillId="60" borderId="0" applyNumberFormat="false" applyBorder="false" applyAlignment="false" applyProtection="false">
      <alignment vertical="center"/>
    </xf>
    <xf numFmtId="0" fontId="1" fillId="0" borderId="0"/>
    <xf numFmtId="0" fontId="20" fillId="4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22" fillId="3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5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33" fillId="0" borderId="0" applyProtection="false"/>
    <xf numFmtId="0" fontId="13" fillId="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top"/>
      <protection locked="false"/>
    </xf>
    <xf numFmtId="0" fontId="13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0" fillId="4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38" fontId="69" fillId="3" borderId="0" applyBorder="false" applyAlignment="false" applyProtection="false"/>
    <xf numFmtId="0" fontId="17" fillId="32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46" borderId="0" applyNumberFormat="false" applyBorder="false" applyAlignment="false" applyProtection="false"/>
    <xf numFmtId="0" fontId="12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3" borderId="14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190" fontId="59" fillId="0" borderId="0"/>
    <xf numFmtId="0" fontId="13" fillId="41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21" fillId="4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191" fontId="59" fillId="0" borderId="0"/>
    <xf numFmtId="0" fontId="21" fillId="3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78" fillId="0" borderId="24" applyNumberFormat="false" applyFill="false" applyAlignment="false" applyProtection="false">
      <alignment vertical="center"/>
    </xf>
    <xf numFmtId="0" fontId="17" fillId="52" borderId="0" applyNumberFormat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0" fontId="17" fillId="50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43" fillId="3" borderId="13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47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65" fillId="0" borderId="0">
      <alignment horizontal="centerContinuous" vertical="center"/>
    </xf>
    <xf numFmtId="0" fontId="12" fillId="2" borderId="0" applyNumberFormat="false" applyBorder="false" applyAlignment="false" applyProtection="false">
      <alignment vertical="center"/>
    </xf>
    <xf numFmtId="184" fontId="3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1" fillId="61" borderId="0" applyNumberFormat="false" applyBorder="false" applyAlignment="false" applyProtection="false">
      <alignment vertical="center"/>
    </xf>
    <xf numFmtId="0" fontId="56" fillId="4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28" fillId="0" borderId="1">
      <alignment horizontal="distributed" vertical="center" wrapText="true"/>
    </xf>
    <xf numFmtId="41" fontId="8" fillId="0" borderId="0" applyFont="false" applyFill="false" applyBorder="false" applyAlignment="false" applyProtection="false">
      <alignment vertical="center"/>
    </xf>
    <xf numFmtId="0" fontId="20" fillId="6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62" fillId="0" borderId="20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8" fillId="0" borderId="22" applyNumberFormat="false" applyFill="false" applyAlignment="false" applyProtection="false">
      <alignment vertical="center"/>
    </xf>
    <xf numFmtId="0" fontId="25" fillId="0" borderId="23" applyNumberFormat="false" applyAlignment="false" applyProtection="false">
      <alignment horizontal="left" vertical="center"/>
    </xf>
    <xf numFmtId="0" fontId="13" fillId="61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52" fillId="33" borderId="0" applyNumberFormat="false" applyBorder="false" applyAlignment="false" applyProtection="false"/>
    <xf numFmtId="0" fontId="12" fillId="7" borderId="0" applyNumberFormat="false" applyBorder="false" applyAlignment="false" applyProtection="false">
      <alignment vertical="center"/>
    </xf>
    <xf numFmtId="0" fontId="31" fillId="0" borderId="0"/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2" fillId="33" borderId="0" applyNumberFormat="false" applyBorder="false" applyAlignment="false" applyProtection="false"/>
    <xf numFmtId="0" fontId="75" fillId="0" borderId="0"/>
    <xf numFmtId="0" fontId="12" fillId="2" borderId="0" applyNumberFormat="false" applyBorder="false" applyAlignment="false" applyProtection="false">
      <alignment vertical="center"/>
    </xf>
    <xf numFmtId="0" fontId="76" fillId="0" borderId="0"/>
    <xf numFmtId="0" fontId="14" fillId="4" borderId="0" applyNumberFormat="false" applyBorder="false" applyAlignment="false" applyProtection="false">
      <alignment vertical="center"/>
    </xf>
    <xf numFmtId="0" fontId="77" fillId="16" borderId="8" applyNumberFormat="false" applyAlignment="false" applyProtection="false">
      <alignment vertical="center"/>
    </xf>
    <xf numFmtId="1" fontId="31" fillId="0" borderId="0"/>
    <xf numFmtId="0" fontId="12" fillId="2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6" fillId="0" borderId="0" applyFont="false" applyFill="false" applyBorder="false" applyAlignment="false" applyProtection="false"/>
    <xf numFmtId="0" fontId="31" fillId="0" borderId="0"/>
    <xf numFmtId="43" fontId="3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44" fillId="6" borderId="14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37" fillId="0" borderId="0"/>
    <xf numFmtId="0" fontId="17" fillId="50" borderId="0" applyNumberFormat="false" applyBorder="false" applyAlignment="false" applyProtection="false"/>
    <xf numFmtId="0" fontId="17" fillId="8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73" fillId="63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1" fillId="0" borderId="0"/>
    <xf numFmtId="40" fontId="46" fillId="0" borderId="0" applyFont="false" applyFill="false" applyBorder="false" applyAlignment="false" applyProtection="false"/>
    <xf numFmtId="0" fontId="20" fillId="6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68" fillId="0" borderId="0"/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4" fillId="37" borderId="18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74" fillId="0" borderId="21" applyNumberFormat="false" applyFill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46" fillId="0" borderId="0" applyFont="false" applyFill="false" applyBorder="false" applyAlignment="false" applyProtection="false"/>
    <xf numFmtId="0" fontId="22" fillId="67" borderId="0" applyNumberFormat="false" applyBorder="false" applyAlignment="false" applyProtection="false">
      <alignment vertical="center"/>
    </xf>
    <xf numFmtId="9" fontId="45" fillId="0" borderId="0" applyFont="false" applyFill="false" applyBorder="false" applyAlignment="false" applyProtection="false"/>
    <xf numFmtId="0" fontId="13" fillId="5" borderId="0" applyNumberFormat="false" applyBorder="false" applyAlignment="false" applyProtection="false">
      <alignment vertical="center"/>
    </xf>
    <xf numFmtId="186" fontId="28" fillId="0" borderId="1">
      <alignment vertical="center"/>
      <protection locked="false"/>
    </xf>
    <xf numFmtId="0" fontId="14" fillId="4" borderId="0" applyNumberFormat="false" applyBorder="false" applyAlignment="false" applyProtection="false">
      <alignment vertical="center"/>
    </xf>
    <xf numFmtId="0" fontId="44" fillId="6" borderId="14" applyNumberForma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6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79" fillId="0" borderId="25" applyNumberFormat="false" applyFill="false" applyAlignment="false" applyProtection="false">
      <alignment vertical="center"/>
    </xf>
    <xf numFmtId="0" fontId="22" fillId="4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72" fillId="0" borderId="0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37" fontId="40" fillId="0" borderId="0"/>
    <xf numFmtId="0" fontId="39" fillId="21" borderId="12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52" fillId="33" borderId="0" applyNumberFormat="false" applyBorder="false" applyAlignment="false" applyProtection="false"/>
    <xf numFmtId="0" fontId="71" fillId="0" borderId="0" applyNumberFormat="false" applyFill="false" applyBorder="false" applyAlignment="false" applyProtection="false">
      <alignment vertical="center"/>
    </xf>
    <xf numFmtId="38" fontId="46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40" borderId="0" applyNumberFormat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8" fillId="0" borderId="15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8" fillId="30" borderId="16" applyNumberFormat="false" applyFon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0" fillId="0" borderId="0" applyProtection="false"/>
    <xf numFmtId="0" fontId="51" fillId="0" borderId="17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3" fillId="0" borderId="11" applyProtection="false"/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35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66" borderId="0" applyNumberFormat="false" applyBorder="false" applyAlignment="false" applyProtection="false">
      <alignment vertical="center"/>
    </xf>
    <xf numFmtId="0" fontId="1" fillId="0" borderId="0"/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0" fillId="0" borderId="0"/>
    <xf numFmtId="0" fontId="64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8" fillId="36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4" fillId="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4" fillId="4" borderId="0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52" fillId="36" borderId="0" applyNumberFormat="false" applyBorder="false" applyAlignment="false" applyProtection="false"/>
    <xf numFmtId="0" fontId="18" fillId="9" borderId="0" applyNumberFormat="false" applyBorder="false" applyAlignment="false" applyProtection="false"/>
    <xf numFmtId="0" fontId="17" fillId="8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59" fillId="0" borderId="0"/>
    <xf numFmtId="0" fontId="30" fillId="0" borderId="0" applyNumberFormat="false" applyFill="false" applyBorder="false" applyAlignment="false" applyProtection="false">
      <alignment vertical="center"/>
    </xf>
    <xf numFmtId="0" fontId="47" fillId="28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" fillId="42" borderId="19" applyNumberFormat="false" applyFont="false" applyAlignment="false" applyProtection="false">
      <alignment vertical="center"/>
    </xf>
    <xf numFmtId="0" fontId="52" fillId="33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1" fontId="28" fillId="0" borderId="1">
      <alignment vertical="center"/>
      <protection locked="false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183" fontId="37" fillId="0" borderId="0" applyFill="false" applyBorder="false" applyAlignment="false"/>
    <xf numFmtId="0" fontId="21" fillId="1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52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7" fillId="70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7" borderId="0" applyNumberFormat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0" borderId="27">
      <alignment horizontal="left"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53" borderId="0" applyNumberFormat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194" fontId="31" fillId="0" borderId="0" applyFont="false" applyFill="false" applyBorder="false" applyAlignment="false" applyProtection="false"/>
    <xf numFmtId="185" fontId="59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6" fillId="4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5" fillId="0" borderId="0" applyProtection="false"/>
    <xf numFmtId="0" fontId="17" fillId="15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3" fillId="42" borderId="19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0" fontId="69" fillId="23" borderId="1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6" borderId="14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6" fillId="2" borderId="0" applyNumberFormat="false" applyBorder="false" applyAlignment="false" applyProtection="false">
      <alignment vertical="center"/>
    </xf>
    <xf numFmtId="0" fontId="50" fillId="0" borderId="0"/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3" fillId="23" borderId="13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" fillId="0" borderId="0"/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/>
    <xf numFmtId="0" fontId="52" fillId="33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5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8" fillId="0" borderId="0"/>
    <xf numFmtId="0" fontId="21" fillId="20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2" fillId="7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82" fillId="21" borderId="28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5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35" fillId="0" borderId="0"/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21" fillId="7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" fillId="0" borderId="0"/>
    <xf numFmtId="0" fontId="22" fillId="5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" fillId="0" borderId="0"/>
    <xf numFmtId="0" fontId="12" fillId="2" borderId="0" applyNumberFormat="false" applyBorder="false" applyAlignment="false" applyProtection="false">
      <alignment vertical="center"/>
    </xf>
    <xf numFmtId="0" fontId="1" fillId="0" borderId="0"/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43" fontId="59" fillId="0" borderId="0" applyFont="false" applyFill="false" applyBorder="false" applyAlignment="false" applyProtection="false"/>
    <xf numFmtId="0" fontId="15" fillId="1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67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71" borderId="0" applyNumberFormat="false" applyBorder="false" applyAlignment="false" applyProtection="false"/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7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1" fillId="0" borderId="20" applyNumberFormat="false" applyFill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31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/>
    <xf numFmtId="10" fontId="31" fillId="0" borderId="0" applyFont="false" applyFill="false" applyBorder="false" applyAlignment="false" applyProtection="false"/>
    <xf numFmtId="0" fontId="58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2" fontId="35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6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66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58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0" borderId="0"/>
    <xf numFmtId="0" fontId="58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52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58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/>
    <xf numFmtId="0" fontId="83" fillId="75" borderId="12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4" fillId="0" borderId="21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8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0" fillId="0" borderId="26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8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12" fillId="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top"/>
      <protection locked="false"/>
    </xf>
    <xf numFmtId="0" fontId="10" fillId="0" borderId="7" applyNumberFormat="false" applyFill="false" applyAlignment="false" applyProtection="false">
      <alignment vertical="center"/>
    </xf>
    <xf numFmtId="0" fontId="55" fillId="3" borderId="14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16" borderId="8" applyNumberFormat="false" applyAlignment="false" applyProtection="false">
      <alignment vertical="center"/>
    </xf>
    <xf numFmtId="188" fontId="35" fillId="0" borderId="0" applyFont="false" applyFill="false" applyBorder="false" applyAlignment="false" applyProtection="false"/>
    <xf numFmtId="0" fontId="16" fillId="25" borderId="0" applyNumberFormat="false" applyBorder="false" applyAlignment="false" applyProtection="false"/>
    <xf numFmtId="0" fontId="14" fillId="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</cellStyleXfs>
  <cellXfs count="147">
    <xf numFmtId="0" fontId="0" fillId="0" borderId="0" xfId="0"/>
    <xf numFmtId="0" fontId="1" fillId="0" borderId="0" xfId="567" applyFont="true" applyAlignment="true">
      <alignment wrapText="true"/>
    </xf>
    <xf numFmtId="0" fontId="0" fillId="0" borderId="0" xfId="567" applyAlignment="true">
      <alignment wrapText="true"/>
    </xf>
    <xf numFmtId="0" fontId="2" fillId="0" borderId="0" xfId="567" applyFont="true" applyAlignment="true">
      <alignment horizontal="left" wrapText="true"/>
    </xf>
    <xf numFmtId="0" fontId="2" fillId="0" borderId="0" xfId="567" applyFont="true" applyAlignment="true">
      <alignment wrapText="true"/>
    </xf>
    <xf numFmtId="0" fontId="3" fillId="0" borderId="0" xfId="591" applyFont="true" applyAlignment="true">
      <alignment horizontal="center" vertical="center" wrapText="true"/>
    </xf>
    <xf numFmtId="0" fontId="1" fillId="0" borderId="0" xfId="0" applyFont="true" applyAlignment="true">
      <alignment horizontal="left" wrapText="true"/>
    </xf>
    <xf numFmtId="0" fontId="4" fillId="0" borderId="0" xfId="591" applyFont="true" applyAlignment="true">
      <alignment wrapText="true"/>
    </xf>
    <xf numFmtId="0" fontId="1" fillId="0" borderId="1" xfId="567" applyFont="true" applyBorder="true" applyAlignment="true">
      <alignment horizontal="center" vertical="center" wrapText="true"/>
    </xf>
    <xf numFmtId="0" fontId="1" fillId="0" borderId="1" xfId="567" applyFont="true" applyBorder="true" applyAlignment="true">
      <alignment vertical="center" wrapText="true"/>
    </xf>
    <xf numFmtId="189" fontId="1" fillId="0" borderId="1" xfId="567" applyNumberFormat="true" applyFont="true" applyBorder="true" applyAlignment="true">
      <alignment horizontal="center" vertical="center" wrapText="true"/>
    </xf>
    <xf numFmtId="0" fontId="0" fillId="0" borderId="1" xfId="567" applyBorder="true" applyAlignment="true">
      <alignment wrapText="true"/>
    </xf>
    <xf numFmtId="189" fontId="0" fillId="0" borderId="0" xfId="567" applyNumberFormat="true" applyAlignment="true">
      <alignment wrapText="true"/>
    </xf>
    <xf numFmtId="0" fontId="4" fillId="0" borderId="0" xfId="591" applyFont="true" applyAlignment="true">
      <alignment horizontal="right" wrapText="true"/>
    </xf>
    <xf numFmtId="0" fontId="1" fillId="0" borderId="0" xfId="567" applyFont="true" applyAlignment="true">
      <alignment horizontal="center" vertical="center" wrapText="true"/>
    </xf>
    <xf numFmtId="0" fontId="5" fillId="0" borderId="0" xfId="0" applyFont="true" applyAlignment="true">
      <alignment horizontal="center" vertical="top"/>
    </xf>
    <xf numFmtId="0" fontId="1" fillId="0" borderId="0" xfId="0" applyFont="true" applyAlignment="true">
      <alignment horizontal="right"/>
    </xf>
    <xf numFmtId="0" fontId="1" fillId="0" borderId="0" xfId="0" applyFont="true"/>
    <xf numFmtId="0" fontId="6" fillId="0" borderId="0" xfId="0" applyFont="true" applyAlignment="true">
      <alignment horizontal="center" vertical="center"/>
    </xf>
    <xf numFmtId="0" fontId="2" fillId="0" borderId="0" xfId="0" applyFont="true"/>
    <xf numFmtId="0" fontId="5" fillId="0" borderId="0" xfId="0" applyFont="true" applyAlignment="true">
      <alignment horizontal="centerContinuous" vertical="top"/>
    </xf>
    <xf numFmtId="0" fontId="1" fillId="0" borderId="0" xfId="0" applyFont="true" applyAlignment="true">
      <alignment horizontal="left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Continuous" vertical="center"/>
    </xf>
    <xf numFmtId="0" fontId="1" fillId="0" borderId="2" xfId="0" applyFont="true" applyBorder="true" applyAlignment="true">
      <alignment horizontal="center" vertical="center" wrapText="true"/>
    </xf>
    <xf numFmtId="180" fontId="1" fillId="0" borderId="1" xfId="0" applyNumberFormat="true" applyFont="true" applyBorder="true" applyAlignment="true">
      <alignment horizontal="left" vertical="center" wrapText="true"/>
    </xf>
    <xf numFmtId="180" fontId="1" fillId="0" borderId="1" xfId="0" applyNumberFormat="true" applyFont="true" applyBorder="true" applyAlignment="true">
      <alignment horizontal="center" vertical="center" wrapText="true"/>
    </xf>
    <xf numFmtId="179" fontId="1" fillId="0" borderId="3" xfId="0" applyNumberFormat="true" applyFont="true" applyBorder="true" applyAlignment="true">
      <alignment horizontal="right" vertical="center" wrapText="true"/>
    </xf>
    <xf numFmtId="179" fontId="1" fillId="0" borderId="1" xfId="0" applyNumberFormat="true" applyFont="true" applyBorder="true" applyAlignment="true">
      <alignment horizontal="right" vertical="center" wrapText="true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6" fillId="0" borderId="0" xfId="734" applyFont="true" applyAlignment="true">
      <alignment horizontal="center" vertical="center"/>
    </xf>
    <xf numFmtId="0" fontId="5" fillId="0" borderId="0" xfId="734" applyFont="true" applyAlignment="true">
      <alignment horizontal="center" vertical="top"/>
    </xf>
    <xf numFmtId="0" fontId="1" fillId="0" borderId="0" xfId="734" applyFont="true" applyAlignment="true">
      <alignment horizontal="right"/>
    </xf>
    <xf numFmtId="0" fontId="1" fillId="0" borderId="0" xfId="734" applyFont="true"/>
    <xf numFmtId="0" fontId="6" fillId="0" borderId="0" xfId="578" applyFont="true" applyAlignment="true">
      <alignment horizontal="center" vertical="center"/>
    </xf>
    <xf numFmtId="0" fontId="7" fillId="0" borderId="0" xfId="734" applyFont="true" applyAlignment="true">
      <alignment horizontal="center" vertical="center"/>
    </xf>
    <xf numFmtId="0" fontId="8" fillId="0" borderId="0" xfId="578">
      <alignment vertical="center"/>
    </xf>
    <xf numFmtId="0" fontId="2" fillId="0" borderId="0" xfId="734" applyFont="true"/>
    <xf numFmtId="0" fontId="5" fillId="0" borderId="0" xfId="734" applyFont="true" applyAlignment="true">
      <alignment horizontal="centerContinuous" vertical="top"/>
    </xf>
    <xf numFmtId="0" fontId="1" fillId="0" borderId="0" xfId="734" applyFont="true" applyAlignment="true">
      <alignment horizontal="left"/>
    </xf>
    <xf numFmtId="0" fontId="1" fillId="0" borderId="2" xfId="734" applyFont="true" applyBorder="true" applyAlignment="true">
      <alignment horizontal="center" vertical="center" wrapText="true"/>
    </xf>
    <xf numFmtId="0" fontId="1" fillId="0" borderId="1" xfId="734" applyFont="true" applyBorder="true" applyAlignment="true">
      <alignment horizontal="center" vertical="center" wrapText="true"/>
    </xf>
    <xf numFmtId="0" fontId="1" fillId="0" borderId="1" xfId="578" applyFont="true" applyBorder="true" applyAlignment="true">
      <alignment horizontal="center" vertical="center" wrapText="true"/>
    </xf>
    <xf numFmtId="179" fontId="1" fillId="0" borderId="3" xfId="578" applyNumberFormat="true" applyFont="true" applyBorder="true" applyAlignment="true">
      <alignment horizontal="center" vertical="center" wrapText="true"/>
    </xf>
    <xf numFmtId="179" fontId="1" fillId="0" borderId="1" xfId="578" applyNumberFormat="true" applyFont="true" applyBorder="true" applyAlignment="true">
      <alignment horizontal="center" vertical="center" wrapText="true"/>
    </xf>
    <xf numFmtId="179" fontId="1" fillId="0" borderId="3" xfId="734" applyNumberFormat="true" applyFont="true" applyBorder="true" applyAlignment="true">
      <alignment horizontal="center" vertical="center" wrapText="true"/>
    </xf>
    <xf numFmtId="179" fontId="1" fillId="0" borderId="1" xfId="734" applyNumberFormat="true" applyFont="true" applyBorder="true" applyAlignment="true">
      <alignment horizontal="center" vertical="center" wrapText="true"/>
    </xf>
    <xf numFmtId="0" fontId="9" fillId="0" borderId="1" xfId="734" applyFont="true" applyBorder="true" applyAlignment="true">
      <alignment horizontal="center" vertical="center" wrapText="true"/>
    </xf>
    <xf numFmtId="179" fontId="9" fillId="0" borderId="3" xfId="734" applyNumberFormat="true" applyFont="true" applyBorder="true" applyAlignment="true">
      <alignment horizontal="center" vertical="center" wrapText="true"/>
    </xf>
    <xf numFmtId="179" fontId="9" fillId="0" borderId="1" xfId="734" applyNumberFormat="true" applyFont="true" applyBorder="true" applyAlignment="true">
      <alignment horizontal="center" vertical="center" wrapText="true"/>
    </xf>
    <xf numFmtId="180" fontId="1" fillId="0" borderId="1" xfId="734" applyNumberFormat="true" applyFont="true" applyBorder="true" applyAlignment="true">
      <alignment horizontal="center" vertical="center" wrapText="true"/>
    </xf>
    <xf numFmtId="0" fontId="1" fillId="0" borderId="0" xfId="734" applyFont="true" applyAlignment="true">
      <alignment horizontal="center" vertical="center"/>
    </xf>
    <xf numFmtId="189" fontId="1" fillId="0" borderId="1" xfId="578" applyNumberFormat="true" applyFont="true" applyBorder="true" applyAlignment="true">
      <alignment horizontal="center" vertical="center" wrapText="true"/>
    </xf>
    <xf numFmtId="0" fontId="6" fillId="0" borderId="0" xfId="578" applyFont="true" applyAlignment="true">
      <alignment horizontal="left" vertical="center" wrapText="true"/>
    </xf>
    <xf numFmtId="4" fontId="1" fillId="0" borderId="1" xfId="734" applyNumberFormat="true" applyFont="true" applyBorder="true" applyAlignment="true">
      <alignment horizontal="center" vertical="center" wrapText="true"/>
    </xf>
    <xf numFmtId="189" fontId="1" fillId="0" borderId="1" xfId="734" applyNumberFormat="true" applyFont="true" applyBorder="true" applyAlignment="true">
      <alignment horizontal="center" vertical="center" wrapText="true"/>
    </xf>
    <xf numFmtId="0" fontId="6" fillId="0" borderId="0" xfId="734" applyFont="true" applyAlignment="true">
      <alignment horizontal="left" vertical="center" wrapText="true"/>
    </xf>
    <xf numFmtId="4" fontId="9" fillId="0" borderId="1" xfId="734" applyNumberFormat="true" applyFont="true" applyBorder="true" applyAlignment="true">
      <alignment horizontal="center" vertical="center" wrapText="true"/>
    </xf>
    <xf numFmtId="0" fontId="1" fillId="0" borderId="0" xfId="591"/>
    <xf numFmtId="0" fontId="3" fillId="0" borderId="0" xfId="591" applyFont="true" applyAlignment="true">
      <alignment vertical="center"/>
    </xf>
    <xf numFmtId="0" fontId="3" fillId="0" borderId="0" xfId="591" applyFont="true" applyAlignment="true">
      <alignment horizontal="center" vertical="center"/>
    </xf>
    <xf numFmtId="0" fontId="4" fillId="0" borderId="0" xfId="591" applyFont="true"/>
    <xf numFmtId="0" fontId="4" fillId="0" borderId="1" xfId="591" applyFont="true" applyBorder="true" applyAlignment="true">
      <alignment horizontal="center" vertical="center" wrapText="true"/>
    </xf>
    <xf numFmtId="0" fontId="4" fillId="0" borderId="1" xfId="591" applyFont="true" applyBorder="true" applyAlignment="true">
      <alignment horizontal="center" vertical="center"/>
    </xf>
    <xf numFmtId="189" fontId="4" fillId="0" borderId="1" xfId="591" applyNumberFormat="true" applyFont="true" applyBorder="true" applyAlignment="true">
      <alignment horizontal="center" vertical="center"/>
    </xf>
    <xf numFmtId="0" fontId="4" fillId="0" borderId="0" xfId="591" applyFont="true" applyAlignment="true">
      <alignment vertical="center"/>
    </xf>
    <xf numFmtId="0" fontId="4" fillId="0" borderId="0" xfId="591" applyFont="true" applyAlignment="true">
      <alignment horizontal="right"/>
    </xf>
    <xf numFmtId="0" fontId="4" fillId="0" borderId="0" xfId="591" applyFont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189" fontId="1" fillId="0" borderId="1" xfId="0" applyNumberFormat="true" applyFont="true" applyBorder="true" applyAlignment="true">
      <alignment horizontal="right" vertical="center" wrapText="true"/>
    </xf>
    <xf numFmtId="49" fontId="1" fillId="0" borderId="1" xfId="0" applyNumberFormat="true" applyFont="true" applyBorder="true" applyAlignment="true">
      <alignment horizontal="left" vertical="center" wrapText="true"/>
    </xf>
    <xf numFmtId="179" fontId="1" fillId="0" borderId="1" xfId="0" applyNumberFormat="true" applyFont="true" applyBorder="true" applyAlignment="true">
      <alignment horizontal="left" vertical="center" wrapText="true"/>
    </xf>
    <xf numFmtId="49" fontId="1" fillId="0" borderId="1" xfId="0" applyNumberFormat="true" applyFont="true" applyBorder="true" applyAlignment="true">
      <alignment horizontal="left" vertical="center" wrapText="true" indent="1"/>
    </xf>
    <xf numFmtId="179" fontId="1" fillId="0" borderId="1" xfId="0" applyNumberFormat="true" applyFont="true" applyBorder="true" applyAlignment="true">
      <alignment horizontal="left" vertical="center" wrapText="true" indent="1"/>
    </xf>
    <xf numFmtId="49" fontId="1" fillId="0" borderId="1" xfId="0" applyNumberFormat="true" applyFont="true" applyBorder="true" applyAlignment="true">
      <alignment horizontal="left" vertical="center" wrapText="true" indent="2"/>
    </xf>
    <xf numFmtId="179" fontId="1" fillId="0" borderId="1" xfId="0" applyNumberFormat="true" applyFont="true" applyBorder="true" applyAlignment="true">
      <alignment horizontal="left" vertical="center" wrapText="true" indent="2"/>
    </xf>
    <xf numFmtId="189" fontId="1" fillId="0" borderId="1" xfId="0" applyNumberFormat="true" applyFont="true" applyBorder="true" applyAlignment="true">
      <alignment horizontal="center" vertical="center" wrapText="true"/>
    </xf>
    <xf numFmtId="18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6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89" fontId="1" fillId="0" borderId="1" xfId="0" applyNumberFormat="true" applyFont="true" applyBorder="true"/>
    <xf numFmtId="189" fontId="6" fillId="0" borderId="1" xfId="0" applyNumberFormat="true" applyFon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 wrapText="true"/>
    </xf>
    <xf numFmtId="4" fontId="1" fillId="0" borderId="1" xfId="0" applyNumberFormat="true" applyFont="true" applyBorder="true" applyAlignment="true">
      <alignment horizontal="right" vertical="center" wrapText="true"/>
    </xf>
    <xf numFmtId="179" fontId="1" fillId="0" borderId="1" xfId="0" applyNumberFormat="true" applyFont="true" applyBorder="true" applyAlignment="true">
      <alignment wrapText="true"/>
    </xf>
    <xf numFmtId="0" fontId="6" fillId="0" borderId="1" xfId="0" applyFont="true" applyBorder="true" applyAlignment="true">
      <alignment vertical="center"/>
    </xf>
    <xf numFmtId="179" fontId="1" fillId="0" borderId="2" xfId="0" applyNumberFormat="true" applyFont="true" applyBorder="true" applyAlignment="true">
      <alignment horizontal="right" vertical="center" wrapText="true"/>
    </xf>
    <xf numFmtId="4" fontId="1" fillId="0" borderId="2" xfId="0" applyNumberFormat="true" applyFont="true" applyBorder="true" applyAlignment="true">
      <alignment horizontal="right" vertical="center" wrapText="true"/>
    </xf>
    <xf numFmtId="179" fontId="1" fillId="0" borderId="4" xfId="0" applyNumberFormat="true" applyFont="true" applyBorder="true" applyAlignment="true">
      <alignment horizontal="left" vertical="center" wrapText="true"/>
    </xf>
    <xf numFmtId="179" fontId="1" fillId="0" borderId="5" xfId="0" applyNumberFormat="true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 indent="3"/>
    </xf>
    <xf numFmtId="4" fontId="1" fillId="0" borderId="1" xfId="0" applyNumberFormat="true" applyFont="true" applyBorder="true" applyAlignment="true">
      <alignment horizontal="center" vertical="center"/>
    </xf>
    <xf numFmtId="179" fontId="1" fillId="0" borderId="0" xfId="0" applyNumberFormat="true" applyFont="true" applyAlignment="true">
      <alignment horizontal="right" vertical="center" wrapText="true"/>
    </xf>
    <xf numFmtId="0" fontId="1" fillId="0" borderId="0" xfId="0" applyFont="true" applyAlignment="true">
      <alignment horizontal="centerContinuous" vertical="center"/>
    </xf>
    <xf numFmtId="177" fontId="1" fillId="0" borderId="0" xfId="0" applyNumberFormat="true" applyFont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179" fontId="6" fillId="0" borderId="0" xfId="0" applyNumberFormat="true" applyFont="true" applyAlignment="true">
      <alignment vertical="center"/>
    </xf>
    <xf numFmtId="0" fontId="5" fillId="0" borderId="0" xfId="0" applyFont="true" applyAlignment="true">
      <alignment vertical="top"/>
    </xf>
    <xf numFmtId="0" fontId="1" fillId="0" borderId="0" xfId="0" applyFont="true" applyAlignment="true">
      <alignment vertical="center"/>
    </xf>
    <xf numFmtId="0" fontId="6" fillId="0" borderId="0" xfId="0" applyFont="true"/>
    <xf numFmtId="189" fontId="6" fillId="0" borderId="0" xfId="0" applyNumberFormat="true" applyFont="true" applyAlignment="true">
      <alignment horizontal="right" vertical="top"/>
    </xf>
    <xf numFmtId="189" fontId="5" fillId="0" borderId="0" xfId="0" applyNumberFormat="true" applyFont="true" applyAlignment="true">
      <alignment horizontal="center" vertical="top"/>
    </xf>
    <xf numFmtId="189" fontId="1" fillId="0" borderId="0" xfId="0" applyNumberFormat="true" applyFont="true" applyAlignment="true">
      <alignment horizontal="right"/>
    </xf>
    <xf numFmtId="189" fontId="1" fillId="0" borderId="0" xfId="0" applyNumberFormat="true" applyFont="true" applyAlignment="true">
      <alignment vertical="center"/>
    </xf>
    <xf numFmtId="189" fontId="1" fillId="0" borderId="0" xfId="0" applyNumberFormat="true" applyFont="true" applyAlignment="true">
      <alignment horizontal="center" vertical="center"/>
    </xf>
    <xf numFmtId="189" fontId="1" fillId="0" borderId="0" xfId="0" applyNumberFormat="true" applyFont="true"/>
    <xf numFmtId="189" fontId="6" fillId="0" borderId="0" xfId="0" applyNumberFormat="true" applyFont="true" applyAlignment="true">
      <alignment horizontal="left" vertical="center"/>
    </xf>
    <xf numFmtId="189" fontId="6" fillId="0" borderId="0" xfId="0" applyNumberFormat="true" applyFont="true" applyAlignment="true">
      <alignment horizontal="center" vertical="center"/>
    </xf>
    <xf numFmtId="189" fontId="0" fillId="0" borderId="0" xfId="0" applyNumberFormat="true"/>
    <xf numFmtId="189" fontId="2" fillId="0" borderId="0" xfId="0" applyNumberFormat="true" applyFont="true"/>
    <xf numFmtId="189" fontId="5" fillId="0" borderId="0" xfId="0" applyNumberFormat="true" applyFont="true" applyAlignment="true">
      <alignment horizontal="centerContinuous" vertical="top"/>
    </xf>
    <xf numFmtId="189" fontId="1" fillId="0" borderId="0" xfId="0" applyNumberFormat="true" applyFont="true" applyAlignment="true">
      <alignment horizontal="left"/>
    </xf>
    <xf numFmtId="189" fontId="1" fillId="0" borderId="1" xfId="0" applyNumberFormat="true" applyFont="true" applyBorder="true" applyAlignment="true">
      <alignment horizontal="left" vertical="center" wrapText="true"/>
    </xf>
    <xf numFmtId="189" fontId="1" fillId="0" borderId="1" xfId="0" applyNumberFormat="true" applyFont="true" applyBorder="true" applyAlignment="true">
      <alignment horizontal="left" vertical="center" wrapText="true" indent="1"/>
    </xf>
    <xf numFmtId="189" fontId="1" fillId="0" borderId="1" xfId="0" applyNumberFormat="true" applyFont="true" applyBorder="true" applyAlignment="true">
      <alignment horizontal="left" vertical="center" wrapText="true" indent="2"/>
    </xf>
    <xf numFmtId="189" fontId="1" fillId="0" borderId="1" xfId="0" applyNumberFormat="true" applyFont="true" applyBorder="true" applyAlignment="true">
      <alignment horizontal="left" vertical="center"/>
    </xf>
    <xf numFmtId="0" fontId="6" fillId="0" borderId="0" xfId="0" applyFont="true" applyAlignment="true">
      <alignment horizontal="right" vertical="top"/>
    </xf>
    <xf numFmtId="0" fontId="0" fillId="0" borderId="0" xfId="0" applyAlignment="true">
      <alignment horizontal="center" vertical="center" wrapText="true"/>
    </xf>
    <xf numFmtId="176" fontId="6" fillId="0" borderId="0" xfId="0" applyNumberFormat="true" applyFont="true" applyAlignment="true">
      <alignment vertical="center"/>
    </xf>
    <xf numFmtId="187" fontId="5" fillId="0" borderId="0" xfId="0" applyNumberFormat="true" applyFont="true" applyAlignment="true">
      <alignment horizontal="center" vertical="top"/>
    </xf>
    <xf numFmtId="178" fontId="1" fillId="0" borderId="0" xfId="0" applyNumberFormat="true" applyFont="true" applyAlignment="true">
      <alignment horizontal="left"/>
    </xf>
    <xf numFmtId="178" fontId="1" fillId="0" borderId="0" xfId="0" applyNumberFormat="true" applyFont="true" applyAlignment="true">
      <alignment horizontal="right"/>
    </xf>
    <xf numFmtId="178" fontId="0" fillId="0" borderId="1" xfId="0" applyNumberFormat="true" applyBorder="true" applyAlignment="true">
      <alignment horizontal="center" vertical="center" wrapText="true"/>
    </xf>
    <xf numFmtId="178" fontId="0" fillId="0" borderId="2" xfId="0" applyNumberForma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8" fontId="0" fillId="0" borderId="6" xfId="0" applyNumberForma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9" fontId="1" fillId="0" borderId="1" xfId="0" applyNumberFormat="true" applyFont="true" applyBorder="true" applyAlignment="true">
      <alignment horizontal="center" vertical="center" wrapText="true"/>
    </xf>
    <xf numFmtId="179" fontId="0" fillId="0" borderId="4" xfId="0" applyNumberFormat="true" applyBorder="true" applyAlignment="true">
      <alignment horizontal="center" vertical="center" wrapText="true"/>
    </xf>
    <xf numFmtId="179" fontId="0" fillId="0" borderId="3" xfId="0" applyNumberFormat="true" applyBorder="true" applyAlignment="true">
      <alignment horizontal="center" vertical="center" wrapText="true"/>
    </xf>
    <xf numFmtId="178" fontId="6" fillId="0" borderId="0" xfId="0" applyNumberFormat="true" applyFont="true" applyAlignment="true">
      <alignment horizontal="right" vertical="top"/>
    </xf>
    <xf numFmtId="0" fontId="0" fillId="0" borderId="1" xfId="0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vertical="center"/>
    </xf>
    <xf numFmtId="178" fontId="0" fillId="0" borderId="2" xfId="0" applyNumberFormat="true" applyBorder="true" applyAlignment="true">
      <alignment vertical="center" wrapText="true"/>
    </xf>
    <xf numFmtId="176" fontId="0" fillId="0" borderId="2" xfId="0" applyNumberFormat="true" applyBorder="true" applyAlignment="true">
      <alignment vertical="center" wrapText="true"/>
    </xf>
    <xf numFmtId="189" fontId="1" fillId="0" borderId="4" xfId="0" applyNumberFormat="true" applyFont="true" applyBorder="true" applyAlignment="true">
      <alignment vertical="center"/>
    </xf>
    <xf numFmtId="189" fontId="1" fillId="0" borderId="4" xfId="0" applyNumberFormat="true" applyFont="true" applyBorder="true" applyAlignment="true">
      <alignment horizontal="left" vertical="center"/>
    </xf>
    <xf numFmtId="189" fontId="1" fillId="0" borderId="1" xfId="0" applyNumberFormat="true" applyFont="true" applyBorder="true" applyAlignment="true">
      <alignment wrapText="true"/>
    </xf>
    <xf numFmtId="189" fontId="1" fillId="0" borderId="4" xfId="0" applyNumberFormat="true" applyFont="true" applyBorder="true" applyAlignment="true">
      <alignment horizontal="left" vertical="center" wrapText="true"/>
    </xf>
    <xf numFmtId="189" fontId="1" fillId="0" borderId="0" xfId="0" applyNumberFormat="true" applyFont="true" applyAlignment="true">
      <alignment horizontal="left" vertical="center"/>
    </xf>
    <xf numFmtId="189" fontId="1" fillId="0" borderId="0" xfId="0" applyNumberFormat="true" applyFont="true" applyAlignment="true">
      <alignment horizontal="right" vertical="center" wrapText="true"/>
    </xf>
    <xf numFmtId="189" fontId="1" fillId="0" borderId="0" xfId="0" applyNumberFormat="true" applyFont="true" applyAlignment="true">
      <alignment horizontal="centerContinuous" vertical="center"/>
    </xf>
    <xf numFmtId="189" fontId="6" fillId="0" borderId="0" xfId="0" applyNumberFormat="true" applyFont="true" applyAlignment="true">
      <alignment vertical="center"/>
    </xf>
    <xf numFmtId="189" fontId="5" fillId="0" borderId="0" xfId="0" applyNumberFormat="true" applyFont="true" applyAlignment="true">
      <alignment vertical="top"/>
    </xf>
    <xf numFmtId="189" fontId="6" fillId="0" borderId="0" xfId="0" applyNumberFormat="true" applyFont="true"/>
  </cellXfs>
  <cellStyles count="838">
    <cellStyle name="常规" xfId="0" builtinId="0"/>
    <cellStyle name="强调 3" xfId="1"/>
    <cellStyle name="差_人员工资和公用经费2_财力性转移支付2010年预算参考数" xfId="2"/>
    <cellStyle name="强调 2" xfId="3"/>
    <cellStyle name="货币 2" xfId="4"/>
    <cellStyle name="好_城建部门" xfId="5"/>
    <cellStyle name="强调 1" xfId="6"/>
    <cellStyle name="千位分隔[0] 3" xfId="7"/>
    <cellStyle name="好_县区合并测算20080423(按照各省比重）_县市旗测算-新科目（含人口规模效应）" xfId="8"/>
    <cellStyle name="千位分隔 3" xfId="9"/>
    <cellStyle name="千分位[0]_ 白土" xfId="10"/>
    <cellStyle name="烹拳_ +Foil &amp; -FOIL &amp; PAPER" xfId="11"/>
    <cellStyle name="差_汇总表4_财力性转移支付2010年预算参考数" xfId="12"/>
    <cellStyle name="烹拳 [0]_ +Foil &amp; -FOIL &amp; PAPER" xfId="13"/>
    <cellStyle name="Accent5" xfId="14"/>
    <cellStyle name="好_11大理" xfId="15"/>
    <cellStyle name="差_县区合并测算20080421_不含人员经费系数_财力性转移支付2010年预算参考数" xfId="16"/>
    <cellStyle name="差_缺口县区测算(财政部标准)_财力性转移支付2010年预算参考数" xfId="17"/>
    <cellStyle name="好_2006年全省财力计算表（中央、决算）" xfId="18"/>
    <cellStyle name="差_教育(按照总人口测算）—20080416" xfId="19"/>
    <cellStyle name="差_农林水和城市维护标准支出20080505－县区合计" xfId="20"/>
    <cellStyle name="60% - Accent3" xfId="21"/>
    <cellStyle name="Accent2_2006年33甘肃" xfId="22"/>
    <cellStyle name="Fixed" xfId="23"/>
    <cellStyle name="差_汇总表_财力性转移支付2010年预算参考数" xfId="24"/>
    <cellStyle name="差_行政公检法测算_不含人员经费系数" xfId="25"/>
    <cellStyle name="百分比 5" xfId="26"/>
    <cellStyle name="40% - 强调文字颜色 6 2" xfId="27"/>
    <cellStyle name="常规 3" xfId="28"/>
    <cellStyle name="强调文字颜色 2" xfId="29" builtinId="33"/>
    <cellStyle name="常规 7" xfId="30"/>
    <cellStyle name="强调文字颜色 6" xfId="31" builtinId="49"/>
    <cellStyle name="好_县市旗测算-新科目（20080626）_民生政策最低支出需求" xfId="32"/>
    <cellStyle name="差_市辖区测算20080510_不含人员经费系数_财力性转移支付2010年预算参考数" xfId="33"/>
    <cellStyle name="好_2007年一般预算支出剔除" xfId="34"/>
    <cellStyle name="差_2" xfId="35"/>
    <cellStyle name="好_05潍坊" xfId="36"/>
    <cellStyle name="40% - 强调文字颜色 2" xfId="37" builtinId="35"/>
    <cellStyle name="好_其他部门(按照总人口测算）—20080416_县市旗测算-新科目（含人口规模效应）" xfId="38"/>
    <cellStyle name="差_卫生(按照总人口测算）—20080416_财力性转移支付2010年预算参考数" xfId="39"/>
    <cellStyle name="Accent2 - 20%" xfId="40"/>
    <cellStyle name="差_成本差异系数" xfId="41"/>
    <cellStyle name="差_2008年支出调整_财力性转移支付2010年预算参考数" xfId="42"/>
    <cellStyle name="差_Book1_财力性转移支付2010年预算参考数" xfId="43"/>
    <cellStyle name="差_2006年30云南" xfId="44"/>
    <cellStyle name="好_2008年一般预算支出预计" xfId="45"/>
    <cellStyle name="好_成本差异系数_财力性转移支付2010年预算参考数" xfId="46"/>
    <cellStyle name="差_青海 缺口县区测算(地方填报)" xfId="47"/>
    <cellStyle name="20% - 强调文字颜色 2" xfId="48" builtinId="34"/>
    <cellStyle name="好_市辖区测算20080510_民生政策最低支出需求" xfId="49"/>
    <cellStyle name="20% - Accent1" xfId="50"/>
    <cellStyle name="Date" xfId="51"/>
    <cellStyle name="20% - Accent6" xfId="52"/>
    <cellStyle name="差_县市旗测算-新科目（20080626）_不含人员经费系数_财力性转移支付2010年预算参考数" xfId="53"/>
    <cellStyle name="差_2_财力性转移支付2010年预算参考数" xfId="54"/>
    <cellStyle name="超级链接" xfId="55"/>
    <cellStyle name="20% - 强调文字颜色 2 2" xfId="56"/>
    <cellStyle name="差_县区合并测算20080423(按照各省比重）_民生政策最低支出需求_财力性转移支付2010年预算参考数" xfId="57"/>
    <cellStyle name="差_总人口_财力性转移支付2010年预算参考数" xfId="58"/>
    <cellStyle name="差_核定人数下发表_财力性转移支付2010年预算参考数" xfId="59"/>
    <cellStyle name="60% - 强调文字颜色 4" xfId="60" builtinId="44"/>
    <cellStyle name="好_同德_财力性转移支付2010年预算参考数" xfId="61"/>
    <cellStyle name="Bad" xfId="62"/>
    <cellStyle name="好_县区合并测算20080423(按照各省比重）_不含人员经费系数_财力性转移支付2010年预算参考数" xfId="63"/>
    <cellStyle name="好_22湖南" xfId="64"/>
    <cellStyle name="40% - Accent4" xfId="65"/>
    <cellStyle name="差_其他部门(按照总人口测算）—20080416_县市旗测算-新科目（含人口规模效应）" xfId="66"/>
    <cellStyle name="Grey" xfId="67"/>
    <cellStyle name="Accent6 - 60%" xfId="68"/>
    <cellStyle name="差_民生政策最低支出需求" xfId="69"/>
    <cellStyle name="20% - Accent2" xfId="70"/>
    <cellStyle name="Accent1 - 40%" xfId="71"/>
    <cellStyle name="好_财政供养人员" xfId="72"/>
    <cellStyle name="差_11大理" xfId="73"/>
    <cellStyle name="常规 24" xfId="74"/>
    <cellStyle name="常规 19" xfId="75"/>
    <cellStyle name="Calculation" xfId="76"/>
    <cellStyle name="好_行政公检法测算_民生政策最低支出需求" xfId="77"/>
    <cellStyle name="好_农林水和城市维护标准支出20080505－县区合计_县市旗测算-新科目（含人口规模效应）_财力性转移支付2010年预算参考数" xfId="78"/>
    <cellStyle name="Accent3 - 20%" xfId="79"/>
    <cellStyle name="comma zerodec" xfId="80"/>
    <cellStyle name="40% - Accent3" xfId="81"/>
    <cellStyle name="Title" xfId="82"/>
    <cellStyle name="60% - 强调文字颜色 1 2" xfId="83"/>
    <cellStyle name="差_平邑_财力性转移支付2010年预算参考数" xfId="84"/>
    <cellStyle name="差_市辖区测算-新科目（20080626）_民生政策最低支出需求_财力性转移支付2010年预算参考数" xfId="85"/>
    <cellStyle name="差_行政(燃修费)_不含人员经费系数" xfId="86"/>
    <cellStyle name="差_1110洱源县" xfId="87"/>
    <cellStyle name="差_03昭通" xfId="88"/>
    <cellStyle name="差_行政(燃修费)_财力性转移支付2010年预算参考数" xfId="89"/>
    <cellStyle name="Currency1" xfId="90"/>
    <cellStyle name="60% - 强调文字颜色 6 2" xfId="91"/>
    <cellStyle name="好_行政（人员）_县市旗测算-新科目（含人口规模效应）" xfId="92"/>
    <cellStyle name="差_缺口县区测算(按核定人数)_财力性转移支付2010年预算参考数" xfId="93"/>
    <cellStyle name="差_2006年27重庆_财力性转移支付2010年预算参考数" xfId="94"/>
    <cellStyle name="好_2008年预计支出与2007年对比" xfId="95"/>
    <cellStyle name="标题 1 2" xfId="96"/>
    <cellStyle name="Accent1 - 60%" xfId="97"/>
    <cellStyle name="40% - 强调文字颜色 4 2" xfId="98"/>
    <cellStyle name="Accent4" xfId="99"/>
    <cellStyle name="差_县市旗测算20080508_民生政策最低支出需求" xfId="100"/>
    <cellStyle name="输出 2" xfId="101"/>
    <cellStyle name="差_县区合并测算20080423(按照各省比重）" xfId="102"/>
    <cellStyle name="Accent2" xfId="103"/>
    <cellStyle name="差_分析缺口率_财力性转移支付2010年预算参考数" xfId="104"/>
    <cellStyle name="好_平邑_财力性转移支付2010年预算参考数" xfId="105"/>
    <cellStyle name="差_财政供养人员_财力性转移支付2010年预算参考数" xfId="106"/>
    <cellStyle name="差_测算结果_财力性转移支付2010年预算参考数" xfId="107"/>
    <cellStyle name="标题 5" xfId="108"/>
    <cellStyle name="好_Book2_财力性转移支付2010年预算参考数" xfId="109"/>
    <cellStyle name="Currency_1995" xfId="110"/>
    <cellStyle name="好_市辖区测算20080510_县市旗测算-新科目（含人口规模效应）" xfId="111"/>
    <cellStyle name="60% - 强调文字颜色 3 2" xfId="112"/>
    <cellStyle name="适中 2" xfId="113"/>
    <cellStyle name="差_11大理_财力性转移支付2010年预算参考数" xfId="114"/>
    <cellStyle name="20% - Accent3" xfId="115"/>
    <cellStyle name="差_缺口县区测算_财力性转移支付2010年预算参考数" xfId="116"/>
    <cellStyle name="常规 6" xfId="117"/>
    <cellStyle name="表标题" xfId="118"/>
    <cellStyle name="千位分隔[0]" xfId="119" builtinId="6"/>
    <cellStyle name="强调文字颜色 5" xfId="120" builtinId="45"/>
    <cellStyle name="好_附表" xfId="121"/>
    <cellStyle name="差_2006年28四川" xfId="122"/>
    <cellStyle name="好_2006年水利统计指标统计表_财力性转移支付2010年预算参考数" xfId="123"/>
    <cellStyle name="40% - Accent5" xfId="124"/>
    <cellStyle name="差_其他部门(按照总人口测算）—20080416_县市旗测算-新科目（含人口规模效应）_财力性转移支付2010年预算参考数" xfId="125"/>
    <cellStyle name="好_核定人数对比" xfId="126"/>
    <cellStyle name="差_2006年28四川_财力性转移支付2010年预算参考数" xfId="127"/>
    <cellStyle name="差_缺口县区测算" xfId="128"/>
    <cellStyle name="20% - 强调文字颜色 3 2" xfId="129"/>
    <cellStyle name="好_县市旗测算-新科目（20080627）_财力性转移支付2010年预算参考数" xfId="130"/>
    <cellStyle name="常规 5" xfId="131"/>
    <cellStyle name="20% - 强调文字颜色 6 2" xfId="132"/>
    <cellStyle name="强调文字颜色 4" xfId="133" builtinId="41"/>
    <cellStyle name="差_Book2" xfId="134"/>
    <cellStyle name="差_附表_财力性转移支付2010年预算参考数" xfId="135"/>
    <cellStyle name="差_34青海_1" xfId="136"/>
    <cellStyle name="40% - 强调文字颜色 2 2" xfId="137"/>
    <cellStyle name="好_平邑" xfId="138"/>
    <cellStyle name="标题 2 2" xfId="139"/>
    <cellStyle name="好_县市旗测算-新科目（20080627）_民生政策最低支出需求" xfId="140"/>
    <cellStyle name="标题 3 2" xfId="141"/>
    <cellStyle name="Header1" xfId="142"/>
    <cellStyle name="40% - 强调文字颜色 3 2" xfId="143"/>
    <cellStyle name="40% - 强调文字颜色 5 2" xfId="144"/>
    <cellStyle name="差_530629_2006年县级财政报表附表" xfId="145"/>
    <cellStyle name="20% - Accent4" xfId="146"/>
    <cellStyle name="差_2006年水利统计指标统计表" xfId="147"/>
    <cellStyle name="差_卫生(按照总人口测算）—20080416" xfId="148"/>
    <cellStyle name="差_行政（人员）_财力性转移支付2010年预算参考数" xfId="149"/>
    <cellStyle name="差_河南 缺口县区测算(地方填报)" xfId="150"/>
    <cellStyle name="常规 2 10" xfId="151"/>
    <cellStyle name="常规 14" xfId="152"/>
    <cellStyle name="差_2008计算资料（8月5）" xfId="153"/>
    <cellStyle name="好_28四川_财力性转移支付2010年预算参考数" xfId="154"/>
    <cellStyle name="_ET_STYLE_NoName_00_" xfId="155"/>
    <cellStyle name="差_07临沂" xfId="156"/>
    <cellStyle name="好_文体广播事业(按照总人口测算）—20080416_不含人员经费系数" xfId="157"/>
    <cellStyle name="差_33甘肃" xfId="158"/>
    <cellStyle name="未定义" xfId="159"/>
    <cellStyle name="好_核定人数对比_财力性转移支付2010年预算参考数" xfId="160"/>
    <cellStyle name="Norma,_laroux_4_营业在建 (2)_E21" xfId="161"/>
    <cellStyle name="差_文体广播事业(按照总人口测算）—20080416_县市旗测算-新科目（含人口规模效应）" xfId="162"/>
    <cellStyle name="Check Cell" xfId="163"/>
    <cellStyle name="Percent_laroux" xfId="164"/>
    <cellStyle name="好_县市旗测算-新科目（20080627）" xfId="165"/>
    <cellStyle name="RowLevel_0" xfId="166"/>
    <cellStyle name="差_M01-2(州市补助收入)" xfId="167"/>
    <cellStyle name="差_测算结果汇总_财力性转移支付2010年预算参考数" xfId="168"/>
    <cellStyle name="통화 [0]_BOILER-CO1" xfId="169"/>
    <cellStyle name="?鹎%U龡&amp;H齲_x0001_C铣_x0014__x0007__x0001__x0001_" xfId="170"/>
    <cellStyle name="Comma_1995" xfId="171"/>
    <cellStyle name="好_云南省2008年转移支付测算——州市本级考核部分及政策性测算" xfId="172"/>
    <cellStyle name="输入 2" xfId="173"/>
    <cellStyle name="差_市辖区测算-新科目（20080626）_财力性转移支付2010年预算参考数" xfId="174"/>
    <cellStyle name="差_其他部门(按照总人口测算）—20080416_民生政策最低支出需求_财力性转移支付2010年预算参考数" xfId="175"/>
    <cellStyle name="常规 21" xfId="176"/>
    <cellStyle name="常规 16" xfId="177"/>
    <cellStyle name="Accent1_2006年33甘肃" xfId="178"/>
    <cellStyle name="Accent2 - 60%" xfId="179"/>
    <cellStyle name="好_分县成本差异系数_财力性转移支付2010年预算参考数" xfId="180"/>
    <cellStyle name="差_2007年收支情况及2008年收支预计表(汇总表)" xfId="181"/>
    <cellStyle name="差_卫生部门_财力性转移支付2010年预算参考数" xfId="182"/>
    <cellStyle name="差_28四川" xfId="183"/>
    <cellStyle name="差_河南 缺口县区测算(地方填报白)_财力性转移支付2010年预算参考数" xfId="184"/>
    <cellStyle name="差_县区合并测算20080421_县市旗测算-新科目（含人口规模效应）_财力性转移支付2010年预算参考数" xfId="185"/>
    <cellStyle name="千位分隔[0] 4" xfId="186"/>
    <cellStyle name="差_安徽 缺口县区测算(地方填报)1" xfId="187"/>
    <cellStyle name="差_2007年一般预算支出剔除_财力性转移支付2010年预算参考数" xfId="188"/>
    <cellStyle name="差_2007一般预算支出口径剔除表" xfId="189"/>
    <cellStyle name="差_2007一般预算支出口径剔除表_财力性转移支付2010年预算参考数" xfId="190"/>
    <cellStyle name="差_县区合并测算20080421_民生政策最低支出需求" xfId="191"/>
    <cellStyle name="差_农林水和城市维护标准支出20080505－县区合计_县市旗测算-新科目（含人口规模效应）" xfId="192"/>
    <cellStyle name="差_人员工资和公用经费3_财力性转移支付2010年预算参考数" xfId="193"/>
    <cellStyle name="差_卫生(按照总人口测算）—20080416_民生政策最低支出需求" xfId="194"/>
    <cellStyle name="差" xfId="195" builtinId="27"/>
    <cellStyle name="60% - 强调文字颜色 5" xfId="196" builtinId="48"/>
    <cellStyle name="差_市辖区测算-新科目（20080626）" xfId="197"/>
    <cellStyle name="差_汇总表" xfId="198"/>
    <cellStyle name="好_县区合并测算20080423(按照各省比重）_县市旗测算-新科目（含人口规模效应）_财力性转移支付2010年预算参考数" xfId="199"/>
    <cellStyle name="好_县区合并测算20080421_不含人员经费系数_财力性转移支付2010年预算参考数" xfId="200"/>
    <cellStyle name="差 2" xfId="201"/>
    <cellStyle name="差_危改资金测算" xfId="202"/>
    <cellStyle name="差_人员工资和公用经费_财力性转移支付2010年预算参考数" xfId="203"/>
    <cellStyle name="差_农林水和城市维护标准支出20080505－县区合计_县市旗测算-新科目（含人口规模效应）_财力性转移支付2010年预算参考数" xfId="204"/>
    <cellStyle name="差_分析缺口率" xfId="205"/>
    <cellStyle name="分级显示行_1_13区汇总" xfId="206"/>
    <cellStyle name="差_附表" xfId="207"/>
    <cellStyle name="好_缺口县区测算(财政部标准)" xfId="208"/>
    <cellStyle name="差_分县成本差异系数_财力性转移支付2010年预算参考数" xfId="209"/>
    <cellStyle name="差_文体广播事业(按照总人口测算）—20080416" xfId="210"/>
    <cellStyle name="差_成本差异系数_财力性转移支付2010年预算参考数" xfId="211"/>
    <cellStyle name="差_县区合并测算20080423(按照各省比重）_民生政策最低支出需求" xfId="212"/>
    <cellStyle name="好_行政（人员）_民生政策最低支出需求_财力性转移支付2010年预算参考数" xfId="213"/>
    <cellStyle name="差_云南 缺口县区测算(地方填报)" xfId="214"/>
    <cellStyle name="差_县区合并测算20080423(按照各省比重）_县市旗测算-新科目（含人口规模效应）_财力性转移支付2010年预算参考数" xfId="215"/>
    <cellStyle name="好_行政公检法测算_县市旗测算-新科目（含人口规模效应）" xfId="216"/>
    <cellStyle name="差_数据--基础数据--预算组--2015年人代会预算部分--2015.01.20--人代会前第6稿--按姚局意见改--调市级项级明细_区县政府预算公开整改--表" xfId="217"/>
    <cellStyle name="差_市辖区测算20080510_县市旗测算-新科目（含人口规模效应）" xfId="218"/>
    <cellStyle name="好_1" xfId="219"/>
    <cellStyle name="样式 1" xfId="220"/>
    <cellStyle name="콤마_BOILER-CO1" xfId="221"/>
    <cellStyle name="强调文字颜色 1" xfId="222" builtinId="29"/>
    <cellStyle name="好_市辖区测算-新科目（20080626）" xfId="223"/>
    <cellStyle name="差_2008年预计支出与2007年对比" xfId="224"/>
    <cellStyle name="표준_0N-HANDLING " xfId="225"/>
    <cellStyle name="好_市辖区测算20080510_县市旗测算-新科目（含人口规模效应）_财力性转移支付2010年预算参考数" xfId="226"/>
    <cellStyle name="差_核定人数对比" xfId="227"/>
    <cellStyle name="差_行政（人员）_县市旗测算-新科目（含人口规模效应）_财力性转移支付2010年预算参考数" xfId="228"/>
    <cellStyle name="20% - 强调文字颜色 6" xfId="229" builtinId="50"/>
    <cellStyle name="差_云南 缺口县区测算(地方填报)_财力性转移支付2010年预算参考数" xfId="230"/>
    <cellStyle name="差_其他部门(按照总人口测算）—20080416_不含人员经费系数_财力性转移支付2010年预算参考数" xfId="231"/>
    <cellStyle name="好_农林水和城市维护标准支出20080505－县区合计_县市旗测算-新科目（含人口规模效应）" xfId="232"/>
    <cellStyle name="差_28四川_财力性转移支付2010年预算参考数" xfId="233"/>
    <cellStyle name="差_县市旗测算-新科目（20080627）_县市旗测算-新科目（含人口规模效应）" xfId="234"/>
    <cellStyle name="差_第一部分：综合全" xfId="235"/>
    <cellStyle name="差_教育(按照总人口测算）—20080416_财力性转移支付2010年预算参考数" xfId="236"/>
    <cellStyle name="好_县区合并测算20080421_县市旗测算-新科目（含人口规模效应）" xfId="237"/>
    <cellStyle name="好_卫生(按照总人口测算）—20080416" xfId="238"/>
    <cellStyle name="检查单元格" xfId="239" builtinId="23"/>
    <cellStyle name="差_20河南_财力性转移支付2010年预算参考数" xfId="240"/>
    <cellStyle name="差_市辖区测算20080510" xfId="241"/>
    <cellStyle name="好_附表_财力性转移支付2010年预算参考数" xfId="242"/>
    <cellStyle name="差_县市旗测算-新科目（20080626）_县市旗测算-新科目（含人口规模效应）" xfId="243"/>
    <cellStyle name="标题 1" xfId="244" builtinId="16"/>
    <cellStyle name="40% - 强调文字颜色 1" xfId="245" builtinId="31"/>
    <cellStyle name="통화_BOILER-CO1" xfId="246"/>
    <cellStyle name="20% - 强调文字颜色 5" xfId="247" builtinId="46"/>
    <cellStyle name="归盒啦_95" xfId="248"/>
    <cellStyle name="20% - 强调文字颜色 4 2" xfId="249"/>
    <cellStyle name="小数" xfId="250"/>
    <cellStyle name="差_不含人员经费系数" xfId="251"/>
    <cellStyle name="Input" xfId="252"/>
    <cellStyle name="60% - 强调文字颜色 6" xfId="253" builtinId="52"/>
    <cellStyle name="好_县市旗测算20080508_不含人员经费系数_财力性转移支付2010年预算参考数" xfId="254"/>
    <cellStyle name="差_文体广播部门" xfId="255"/>
    <cellStyle name="差_山东省民生支出标准_财力性转移支付2010年预算参考数" xfId="256"/>
    <cellStyle name="好_人员工资和公用经费2_财力性转移支付2010年预算参考数" xfId="257"/>
    <cellStyle name="差_行政公检法测算_县市旗测算-新科目（含人口规模效应）" xfId="258"/>
    <cellStyle name="60% - 强调文字颜色 4 2" xfId="259"/>
    <cellStyle name="差_县市旗测算20080508_不含人员经费系数_财力性转移支付2010年预算参考数" xfId="260"/>
    <cellStyle name="好_2007年收支情况及2008年收支预计表(汇总表)" xfId="261"/>
    <cellStyle name="差_河南 缺口县区测算(地方填报白)" xfId="262"/>
    <cellStyle name="好_2006年27重庆_财力性转移支付2010年预算参考数" xfId="263"/>
    <cellStyle name="差_教育(按照总人口测算）—20080416_不含人员经费系数" xfId="264"/>
    <cellStyle name="40% - 强调文字颜色 5" xfId="265" builtinId="47"/>
    <cellStyle name="好_2008年全省汇总收支计算表" xfId="266"/>
    <cellStyle name="差_缺口县区测算(财政部标准)" xfId="267"/>
    <cellStyle name="标题 3" xfId="268" builtinId="18"/>
    <cellStyle name="40% - 强调文字颜色 3" xfId="269" builtinId="39"/>
    <cellStyle name="差_2016人代会附表（2015-9-11）（姚局）-财经委" xfId="270"/>
    <cellStyle name="ColLevel_0" xfId="271"/>
    <cellStyle name="差_社保处下达区县2015年指标（第二批）" xfId="272"/>
    <cellStyle name="差_县区合并测算20080421_县市旗测算-新科目（含人口规模效应）" xfId="273"/>
    <cellStyle name="好_县区合并测算20080423(按照各省比重）_民生政策最低支出需求_财力性转移支付2010年预算参考数" xfId="274"/>
    <cellStyle name="差_人员工资和公用经费2" xfId="275"/>
    <cellStyle name="差_文体广播事业(按照总人口测算）—20080416_县市旗测算-新科目（含人口规模效应）_财力性转移支付2010年预算参考数" xfId="276"/>
    <cellStyle name="差_2007年收支情况及2008年收支预计表(汇总表)_财力性转移支付2010年预算参考数" xfId="277"/>
    <cellStyle name="差_县市旗测算20080508_财力性转移支付2010年预算参考数" xfId="278"/>
    <cellStyle name="差_县区合并测算20080423(按照各省比重）_财力性转移支付2010年预算参考数" xfId="279"/>
    <cellStyle name="警告文本" xfId="280" builtinId="11"/>
    <cellStyle name="差_教育(按照总人口测算）—20080416_不含人员经费系数_财力性转移支付2010年预算参考数" xfId="281"/>
    <cellStyle name="no dec" xfId="282"/>
    <cellStyle name="计算" xfId="283" builtinId="22"/>
    <cellStyle name="差_成本差异系数（含人口规模）" xfId="284"/>
    <cellStyle name="Accent4 - 20%" xfId="285"/>
    <cellStyle name="差_核定人数下发表" xfId="286"/>
    <cellStyle name="差_文体广播事业(按照总人口测算）—20080416_财力性转移支付2010年预算参考数" xfId="287"/>
    <cellStyle name="千位分隔" xfId="288" builtinId="3"/>
    <cellStyle name="差_530623_2006年县级财政报表附表" xfId="289"/>
    <cellStyle name="标题" xfId="290" builtinId="15"/>
    <cellStyle name="콤마 [0]_BOILER-CO1" xfId="291"/>
    <cellStyle name="差_县市旗测算20080508_不含人员经费系数" xfId="292"/>
    <cellStyle name="已访问的超链接" xfId="293" builtinId="9"/>
    <cellStyle name="差_14安徽" xfId="294"/>
    <cellStyle name="40% - 强调文字颜色 4" xfId="295" builtinId="43"/>
    <cellStyle name="标题 4" xfId="296" builtinId="19"/>
    <cellStyle name="差_缺口县区测算(按核定人数)" xfId="297"/>
    <cellStyle name="差_缺口县区测算(按2007支出增长25%测算)_财力性转移支付2010年预算参考数" xfId="298"/>
    <cellStyle name="60% - 强调文字颜色 2 2" xfId="299"/>
    <cellStyle name="差_2016年科目0114" xfId="300"/>
    <cellStyle name="差_农林水和城市维护标准支出20080505－县区合计_财力性转移支付2010年预算参考数" xfId="301"/>
    <cellStyle name="链接单元格" xfId="302" builtinId="24"/>
    <cellStyle name="差_文体广播事业(按照总人口测算）—20080416_民生政策最低支出需求" xfId="303"/>
    <cellStyle name="差_测算结果汇总" xfId="304"/>
    <cellStyle name="注释" xfId="305" builtinId="10"/>
    <cellStyle name="60% - 强调文字颜色 3" xfId="306" builtinId="40"/>
    <cellStyle name="HEADING1" xfId="307"/>
    <cellStyle name="汇总" xfId="308" builtinId="25"/>
    <cellStyle name="差_缺口县区测算(按2007支出增长25%测算)" xfId="309"/>
    <cellStyle name="差_分县成本差异系数_民生政策最低支出需求" xfId="310"/>
    <cellStyle name="差_卫生(按照总人口测算）—20080416_不含人员经费系数" xfId="311"/>
    <cellStyle name="差_缺口县区测算（11.13）_财力性转移支付2010年预算参考数" xfId="312"/>
    <cellStyle name="Total" xfId="313"/>
    <cellStyle name="差_文体广播事业(按照总人口测算）—20080416_不含人员经费系数" xfId="314"/>
    <cellStyle name="好_县市旗测算-新科目（20080627）_县市旗测算-新科目（含人口规模效应）" xfId="315"/>
    <cellStyle name="Accent3 - 60%" xfId="316"/>
    <cellStyle name="差_行政（人员）_不含人员经费系数_财力性转移支付2010年预算参考数" xfId="317"/>
    <cellStyle name="差_河南 缺口县区测算(地方填报)_财力性转移支付2010年预算参考数" xfId="318"/>
    <cellStyle name="差_县区合并测算20080421_不含人员经费系数" xfId="319"/>
    <cellStyle name="差_核定人数对比_财力性转移支付2010年预算参考数" xfId="320"/>
    <cellStyle name="好_其他部门(按照总人口测算）—20080416_民生政策最低支出需求" xfId="321"/>
    <cellStyle name="好_14安徽_财力性转移支付2010年预算参考数" xfId="322"/>
    <cellStyle name="40% - Accent2" xfId="323"/>
    <cellStyle name="差_云南省2008年转移支付测算——州市本级考核部分及政策性测算_财力性转移支付2010年预算参考数" xfId="324"/>
    <cellStyle name="好_汇总" xfId="325"/>
    <cellStyle name="千位分季_新建 Microsoft Excel 工作表" xfId="326"/>
    <cellStyle name="千位_(人代会用)" xfId="327"/>
    <cellStyle name="差_人员工资和公用经费3" xfId="328"/>
    <cellStyle name="超链接" xfId="329" builtinId="8"/>
    <cellStyle name="差_gdp" xfId="330"/>
    <cellStyle name="强调文字颜色 6 2" xfId="331"/>
    <cellStyle name="常规 7 2" xfId="332"/>
    <cellStyle name="好_测算结果_财力性转移支付2010年预算参考数" xfId="333"/>
    <cellStyle name="差_27重庆_财力性转移支付2010年预算参考数" xfId="334"/>
    <cellStyle name="差_县区合并测算20080423(按照各省比重）_县市旗测算-新科目（含人口规模效应）" xfId="335"/>
    <cellStyle name="差_同德_财力性转移支付2010年预算参考数" xfId="336"/>
    <cellStyle name="差_卫生(按照总人口测算）—20080416_县市旗测算-新科目（含人口规模效应）" xfId="337"/>
    <cellStyle name="差_县区合并测算20080421_民生政策最低支出需求_财力性转移支付2010年预算参考数" xfId="338"/>
    <cellStyle name="百分比" xfId="339" builtinId="5"/>
    <cellStyle name="好_县市旗测算20080508_民生政策最低支出需求_财力性转移支付2010年预算参考数" xfId="340"/>
    <cellStyle name="差_报表" xfId="341"/>
    <cellStyle name="差_09黑龙江" xfId="342"/>
    <cellStyle name="差_卫生(按照总人口测算）—20080416_不含人员经费系数_财力性转移支付2010年预算参考数" xfId="343"/>
    <cellStyle name="好_行政(燃修费)_不含人员经费系数" xfId="344"/>
    <cellStyle name="强调文字颜色 5 2" xfId="345"/>
    <cellStyle name="60% - Accent4" xfId="346"/>
    <cellStyle name="常规 6 2" xfId="347"/>
    <cellStyle name="解释性文本" xfId="348" builtinId="53"/>
    <cellStyle name="千位分隔[0] 2" xfId="349"/>
    <cellStyle name="差_市辖区测算20080510_财力性转移支付2010年预算参考数" xfId="350"/>
    <cellStyle name="Accent6 - 40%" xfId="351"/>
    <cellStyle name="差_行政(燃修费)_县市旗测算-新科目（含人口规模效应）" xfId="352"/>
    <cellStyle name="差_分县成本差异系数_不含人员经费系数_财力性转移支付2010年预算参考数" xfId="353"/>
    <cellStyle name="差_县市旗测算-新科目（20080626）_不含人员经费系数" xfId="354"/>
    <cellStyle name="差_34青海" xfId="355"/>
    <cellStyle name="差_县市旗测算-新科目（20080627）_民生政策最低支出需求" xfId="356"/>
    <cellStyle name="好_县市旗测算20080508_财力性转移支付2010年预算参考数" xfId="357"/>
    <cellStyle name="好_Book1_财力性转移支付2010年预算参考数" xfId="358"/>
    <cellStyle name="货币" xfId="359" builtinId="4"/>
    <cellStyle name="好_其他部门(按照总人口测算）—20080416_县市旗测算-新科目（含人口规模效应）_财力性转移支付2010年预算参考数" xfId="360"/>
    <cellStyle name="好_总人口" xfId="361"/>
    <cellStyle name="差_检验表" xfId="362"/>
    <cellStyle name="差_县市旗测算-新科目（20080626）" xfId="363"/>
    <cellStyle name="差_县市旗测算20080508" xfId="364"/>
    <cellStyle name="常规 4_2008年横排表0721" xfId="365"/>
    <cellStyle name="差_2007年一般预算支出剔除" xfId="366"/>
    <cellStyle name="20% - 强调文字颜色 3" xfId="367" builtinId="38"/>
    <cellStyle name="差_卫生(按照总人口测算）—20080416_民生政策最低支出需求_财力性转移支付2010年预算参考数" xfId="368"/>
    <cellStyle name="差_分县成本差异系数_不含人员经费系数" xfId="369"/>
    <cellStyle name="好_县市旗测算-新科目（20080627）_不含人员经费系数" xfId="370"/>
    <cellStyle name="差_县市旗测算-新科目（20080627）_不含人员经费系数" xfId="371"/>
    <cellStyle name="20% - 强调文字颜色 4" xfId="372" builtinId="42"/>
    <cellStyle name="差_2015年社会保险基金预算草案表样（报人大）" xfId="373"/>
    <cellStyle name="好_缺口县区测算（11.13）_财力性转移支付2010年预算参考数" xfId="374"/>
    <cellStyle name="差_缺口县区测算（11.13）" xfId="375"/>
    <cellStyle name="差_市辖区测算20080510_不含人员经费系数" xfId="376"/>
    <cellStyle name="差_其他部门(按照总人口测算）—20080416_财力性转移支付2010年预算参考数" xfId="377"/>
    <cellStyle name="差_县市旗测算-新科目（20080627）" xfId="378"/>
    <cellStyle name="差_30云南_1" xfId="379"/>
    <cellStyle name="差_其他部门(按照总人口测算）—20080416_不含人员经费系数" xfId="380"/>
    <cellStyle name="差_30云南_1_财力性转移支付2010年预算参考数" xfId="381"/>
    <cellStyle name="差_平邑" xfId="382"/>
    <cellStyle name="差_农林水和城市维护标准支出20080505－县区合计_民生政策最低支出需求_财力性转移支付2010年预算参考数" xfId="383"/>
    <cellStyle name="差_农林水和城市维护标准支出20080505－县区合计_不含人员经费系数" xfId="384"/>
    <cellStyle name="差_教育(按照总人口测算）—20080416_县市旗测算-新科目（含人口规模效应）" xfId="385"/>
    <cellStyle name="差_教育(按照总人口测算）—20080416_民生政策最低支出需求" xfId="386"/>
    <cellStyle name="强调文字颜色 4 2" xfId="387"/>
    <cellStyle name="常规 11_财力性转移支付2009年预算参考数" xfId="388"/>
    <cellStyle name="60% - 强调文字颜色 1" xfId="389" builtinId="32"/>
    <cellStyle name="好_文体广播事业(按照总人口测算）—20080416_县市旗测算-新科目（含人口规模效应）_财力性转移支付2010年预算参考数" xfId="390"/>
    <cellStyle name="差_成本差异系数（含人口规模）_财力性转移支付2010年预算参考数" xfId="391"/>
    <cellStyle name="20% - 强调文字颜色 5 2" xfId="392"/>
    <cellStyle name="差_县市旗测算20080508_县市旗测算-新科目（含人口规模效应）" xfId="393"/>
    <cellStyle name="差_05潍坊" xfId="394"/>
    <cellStyle name="Accent4 - 40%" xfId="395"/>
    <cellStyle name="Accent3_2006年33甘肃" xfId="396"/>
    <cellStyle name="差_其他部门(按照总人口测算）—20080416" xfId="397"/>
    <cellStyle name="好_2006年22湖南" xfId="398"/>
    <cellStyle name="普通_ 白土" xfId="399"/>
    <cellStyle name="Warning Text" xfId="400"/>
    <cellStyle name="适中" xfId="401" builtinId="28"/>
    <cellStyle name="差_汇总表4" xfId="402"/>
    <cellStyle name="差_检验表（调整后）" xfId="403"/>
    <cellStyle name="差_0502通海县" xfId="404"/>
    <cellStyle name="注释 2" xfId="405"/>
    <cellStyle name="差_汇总-县级财政报表附表" xfId="406"/>
    <cellStyle name="差_2008年全省汇总收支计算表" xfId="407"/>
    <cellStyle name="差_危改资金测算_财力性转移支付2010年预算参考数" xfId="408"/>
    <cellStyle name="差_市辖区测算-新科目（20080626）_不含人员经费系数" xfId="409"/>
    <cellStyle name="好_文体广播事业(按照总人口测算）—20080416_民生政策最低支出需求_财力性转移支付2010年预算参考数" xfId="410"/>
    <cellStyle name="20% - 强调文字颜色 1 2" xfId="411"/>
    <cellStyle name="差_09黑龙江_财力性转移支付2010年预算参考数" xfId="412"/>
    <cellStyle name="数字" xfId="413"/>
    <cellStyle name="差_教育(按照总人口测算）—20080416_县市旗测算-新科目（含人口规模效应）_财力性转移支付2010年预算参考数" xfId="414"/>
    <cellStyle name="差_不含人员经费系数_财力性转移支付2010年预算参考数" xfId="415"/>
    <cellStyle name="差_县市旗测算-新科目（20080627）_不含人员经费系数_财力性转移支付2010年预算参考数" xfId="416"/>
    <cellStyle name="好_09黑龙江_财力性转移支付2010年预算参考数" xfId="417"/>
    <cellStyle name="差_汇总" xfId="418"/>
    <cellStyle name="差_Book1" xfId="419"/>
    <cellStyle name="好_财政供养人员_财力性转移支付2010年预算参考数" xfId="420"/>
    <cellStyle name="货币[0]" xfId="421" builtinId="7"/>
    <cellStyle name="Calc Currency (0)" xfId="422"/>
    <cellStyle name="60% - 强调文字颜色 5 2" xfId="423"/>
    <cellStyle name="60% - Accent6" xfId="424"/>
    <cellStyle name="好_市辖区测算-新科目（20080626）_不含人员经费系数" xfId="425"/>
    <cellStyle name="差_卫生(按照总人口测算）—20080416_县市旗测算-新科目（含人口规模效应）_财力性转移支付2010年预算参考数" xfId="426"/>
    <cellStyle name="常规 2" xfId="427"/>
    <cellStyle name="差_民生政策最低支出需求_财力性转移支付2010年预算参考数" xfId="428"/>
    <cellStyle name="Accent5 - 60%" xfId="429"/>
    <cellStyle name="差_山东省民生支出标准" xfId="430"/>
    <cellStyle name="Accent6" xfId="431"/>
    <cellStyle name="差_人员工资和公用经费" xfId="432"/>
    <cellStyle name="常规 15" xfId="433"/>
    <cellStyle name="常规 20" xfId="434"/>
    <cellStyle name="Accent6 - 20%" xfId="435"/>
    <cellStyle name="差_2006年34青海_财力性转移支付2010年预算参考数" xfId="436"/>
    <cellStyle name="差_分县成本差异系数_民生政策最低支出需求_财力性转移支付2010年预算参考数" xfId="437"/>
    <cellStyle name="好_530623_2006年县级财政报表附表" xfId="438"/>
    <cellStyle name="差_行政（人员）_县市旗测算-新科目（含人口规模效应）" xfId="439"/>
    <cellStyle name="差_教育(按照总人口测算）—20080416_民生政策最低支出需求_财力性转移支付2010年预算参考数" xfId="440"/>
    <cellStyle name="好_农林水和城市维护标准支出20080505－县区合计_不含人员经费系数_财力性转移支付2010年预算参考数" xfId="441"/>
    <cellStyle name="Header2" xfId="442"/>
    <cellStyle name="差_其他部门(按照总人口测算）—20080416_民生政策最低支出需求" xfId="443"/>
    <cellStyle name="差_20河南" xfId="444"/>
    <cellStyle name="差_县市旗测算-新科目（20080627）_财力性转移支付2010年预算参考数" xfId="445"/>
    <cellStyle name="差_2008年全省汇总收支计算表_财力性转移支付2010年预算参考数" xfId="446"/>
    <cellStyle name="好_缺口县区测算（11.13）" xfId="447"/>
    <cellStyle name="好_1_财力性转移支付2010年预算参考数" xfId="448"/>
    <cellStyle name="Accent1" xfId="449"/>
    <cellStyle name="差_2006年22湖南_财力性转移支付2010年预算参考数" xfId="450"/>
    <cellStyle name="Currency [0]" xfId="451"/>
    <cellStyle name="Dollar (zero dec)" xfId="452"/>
    <cellStyle name="Good" xfId="453"/>
    <cellStyle name="好_教育(按照总人口测算）—20080416_县市旗测算-新科目（含人口规模效应）" xfId="454"/>
    <cellStyle name="好_县市旗测算-新科目（20080626）_财力性转移支付2010年预算参考数" xfId="455"/>
    <cellStyle name="好_行政公检法测算_不含人员经费系数_财力性转移支付2010年预算参考数" xfId="456"/>
    <cellStyle name="差_14安徽_财力性转移支付2010年预算参考数" xfId="457"/>
    <cellStyle name="好_教育(按照总人口测算）—20080416" xfId="458"/>
    <cellStyle name="好_县市旗测算20080508" xfId="459"/>
    <cellStyle name="Heading 3" xfId="460"/>
    <cellStyle name="好_2006年27重庆" xfId="461"/>
    <cellStyle name="好_教育(按照总人口测算）—20080416_民生政策最低支出需求_财力性转移支付2010年预算参考数" xfId="462"/>
    <cellStyle name="Neutral" xfId="463"/>
    <cellStyle name="好_其他部门(按照总人口测算）—20080416_不含人员经费系数" xfId="464"/>
    <cellStyle name="好_2007一般预算支出口径剔除表" xfId="465"/>
    <cellStyle name="差_0605石屏县_财力性转移支付2010年预算参考数" xfId="466"/>
    <cellStyle name="好_33甘肃" xfId="467"/>
    <cellStyle name="Heading 4" xfId="468"/>
    <cellStyle name="好_县区合并测算20080421_民生政策最低支出需求" xfId="469"/>
    <cellStyle name="HEADING2" xfId="470"/>
    <cellStyle name="Accent6_2006年33甘肃" xfId="471"/>
    <cellStyle name="差_县市旗测算20080508_民生政策最低支出需求_财力性转移支付2010年预算参考数" xfId="472"/>
    <cellStyle name="Note" xfId="473"/>
    <cellStyle name="好_22湖南_财力性转移支付2010年预算参考数" xfId="474"/>
    <cellStyle name="好_分县成本差异系数_民生政策最低支出需求_财力性转移支付2010年预算参考数" xfId="475"/>
    <cellStyle name="Input [yellow]" xfId="476"/>
    <cellStyle name="差_农林水和城市维护标准支出20080505－县区合计_不含人员经费系数_财力性转移支付2010年预算参考数" xfId="477"/>
    <cellStyle name="差_2006年22湖南" xfId="478"/>
    <cellStyle name="好_分县成本差异系数_民生政策最低支出需求" xfId="479"/>
    <cellStyle name="Input_20121229 提供执行转移支付" xfId="480"/>
    <cellStyle name="差_财政供养人员" xfId="481"/>
    <cellStyle name="差_数据--基础数据--预算组--2015年人代会预算部分--2015.01.20--人代会前第6稿--按姚局意见改--调市级项级明细" xfId="482"/>
    <cellStyle name="差_2008年支出核定" xfId="483"/>
    <cellStyle name="Linked Cell" xfId="484"/>
    <cellStyle name="差_县区合并测算20080421" xfId="485"/>
    <cellStyle name="好_农林水和城市维护标准支出20080505－县区合计_民生政策最低支出需求" xfId="486"/>
    <cellStyle name="好_530629_2006年县级财政报表附表" xfId="487"/>
    <cellStyle name="Normal - Style1" xfId="488"/>
    <cellStyle name="差_1" xfId="489"/>
    <cellStyle name="好_农林水和城市维护标准支出20080505－县区合计_不含人员经费系数" xfId="490"/>
    <cellStyle name="差_34青海_1_财力性转移支付2010年预算参考数" xfId="491"/>
    <cellStyle name="差_1_财力性转移支付2010年预算参考数" xfId="492"/>
    <cellStyle name="Output" xfId="493"/>
    <cellStyle name="差_1110洱源县_财力性转移支付2010年预算参考数" xfId="494"/>
    <cellStyle name="差_农林水和城市维护标准支出20080505－县区合计_民生政策最低支出需求" xfId="495"/>
    <cellStyle name="差_县区合并测算20080423(按照各省比重）_不含人员经费系数_财力性转移支付2010年预算参考数" xfId="496"/>
    <cellStyle name="差_00省级(打印)" xfId="497"/>
    <cellStyle name="60% - Accent1" xfId="498"/>
    <cellStyle name="差_0605石屏县" xfId="499"/>
    <cellStyle name="差_行政公检法测算_不含人员经费系数_财力性转移支付2010年预算参考数" xfId="500"/>
    <cellStyle name="好_1110洱源县_财力性转移支付2010年预算参考数" xfId="501"/>
    <cellStyle name="Accent1 - 20%" xfId="502"/>
    <cellStyle name="差_12滨州" xfId="503"/>
    <cellStyle name="差_22湖南" xfId="504"/>
    <cellStyle name="强调文字颜色 3" xfId="505" builtinId="37"/>
    <cellStyle name="差_城建部门" xfId="506"/>
    <cellStyle name="常规 4" xfId="507"/>
    <cellStyle name="差_市辖区测算-新科目（20080626）_县市旗测算-新科目（含人口规模效应）" xfId="508"/>
    <cellStyle name="差_2006年27重庆" xfId="509"/>
    <cellStyle name="好_县市旗测算-新科目（20080627）_民生政策最低支出需求_财力性转移支付2010年预算参考数" xfId="510"/>
    <cellStyle name="差_县市旗测算-新科目（20080626）_民生政策最低支出需求" xfId="511"/>
    <cellStyle name="差_30云南" xfId="512"/>
    <cellStyle name="差_34青海_财力性转移支付2010年预算参考数" xfId="513"/>
    <cellStyle name="差_自行调整差异系数顺序" xfId="514"/>
    <cellStyle name="好_青海 缺口县区测算(地方填报)" xfId="515"/>
    <cellStyle name="差_县市旗测算-新科目（20080626）_县市旗测算-新科目（含人口规模效应）_财力性转移支付2010年预算参考数" xfId="516"/>
    <cellStyle name="好_市辖区测算-新科目（20080626）_民生政策最低支出需求_财力性转移支付2010年预算参考数" xfId="517"/>
    <cellStyle name="差_县市旗测算-新科目（20080627）_民生政策最低支出需求_财力性转移支付2010年预算参考数" xfId="518"/>
    <cellStyle name="百分比 4" xfId="519"/>
    <cellStyle name="差_县市旗测算-新科目（20080627）_县市旗测算-新科目（含人口规模效应）_财力性转移支付2010年预算参考数" xfId="520"/>
    <cellStyle name="常规 11" xfId="521"/>
    <cellStyle name="好_成本差异系数（含人口规模）_财力性转移支付2010年预算参考数" xfId="522"/>
    <cellStyle name="好_行政公检法测算" xfId="523"/>
    <cellStyle name="差_同德" xfId="524"/>
    <cellStyle name="Accent4 - 60%" xfId="525"/>
    <cellStyle name="差_2006年33甘肃" xfId="526"/>
    <cellStyle name="差_行政(燃修费)" xfId="527"/>
    <cellStyle name="差_行政(燃修费)_民生政策最低支出需求" xfId="528"/>
    <cellStyle name="差_行政(燃修费)_民生政策最低支出需求_财力性转移支付2010年预算参考数" xfId="529"/>
    <cellStyle name="差_行政(燃修费)_县市旗测算-新科目（含人口规模效应）_财力性转移支付2010年预算参考数" xfId="530"/>
    <cellStyle name="差_行政（人员）" xfId="531"/>
    <cellStyle name="差_行政（人员）_不含人员经费系数" xfId="532"/>
    <cellStyle name="差_行政（人员）_民生政策最低支出需求" xfId="533"/>
    <cellStyle name="差_丽江汇总" xfId="534"/>
    <cellStyle name="差_行政（人员）_民生政策最低支出需求_财力性转移支付2010年预算参考数" xfId="535"/>
    <cellStyle name="好_人员工资和公用经费_财力性转移支付2010年预算参考数" xfId="536"/>
    <cellStyle name="差_行政公检法测算" xfId="537"/>
    <cellStyle name="千位[0]_(人代会用)" xfId="538"/>
    <cellStyle name="好_20河南_财力性转移支付2010年预算参考数" xfId="539"/>
    <cellStyle name="差_行政公检法测算_财力性转移支付2010年预算参考数" xfId="540"/>
    <cellStyle name="常规 2 2" xfId="541"/>
    <cellStyle name="强调文字颜色 1 2" xfId="542"/>
    <cellStyle name="差_行政公检法测算_民生政策最低支出需求_财力性转移支付2010年预算参考数" xfId="543"/>
    <cellStyle name="标题 4 2" xfId="544"/>
    <cellStyle name="差_行政公检法测算_县市旗测算-新科目（含人口规模效应）_财力性转移支付2010年预算参考数" xfId="545"/>
    <cellStyle name="差_2006年水利统计指标统计表_财力性转移支付2010年预算参考数" xfId="546"/>
    <cellStyle name="差_第五部分(才淼、饶永宏）" xfId="547"/>
    <cellStyle name="差_一般预算支出口径剔除表" xfId="548"/>
    <cellStyle name="差_一般预算支出口径剔除表_财力性转移支付2010年预算参考数" xfId="549"/>
    <cellStyle name="40% - 强调文字颜色 6" xfId="550" builtinId="51"/>
    <cellStyle name="差_云南省2008年转移支付测算——州市本级考核部分及政策性测算" xfId="551"/>
    <cellStyle name="差_汇总表提前告知区县" xfId="552"/>
    <cellStyle name="差_重点民生支出需求测算表社保（农村低保）081112" xfId="553"/>
    <cellStyle name="差_自行调整差异系数顺序_财力性转移支付2010年预算参考数" xfId="554"/>
    <cellStyle name="差_安徽 缺口县区测算(地方填报)1_财力性转移支付2010年预算参考数" xfId="555"/>
    <cellStyle name="常规 11 2" xfId="556"/>
    <cellStyle name="差_总人口" xfId="557"/>
    <cellStyle name="常规 10" xfId="558"/>
    <cellStyle name="输出" xfId="559" builtinId="21"/>
    <cellStyle name="常规 12" xfId="560"/>
    <cellStyle name="常规 13" xfId="561"/>
    <cellStyle name="60% - Accent5" xfId="562"/>
    <cellStyle name="好_行政(燃修费)_县市旗测算-新科目（含人口规模效应）" xfId="563"/>
    <cellStyle name="常规 17" xfId="564"/>
    <cellStyle name="常规 22" xfId="565"/>
    <cellStyle name="常规 18" xfId="566"/>
    <cellStyle name="常规 23" xfId="567"/>
    <cellStyle name="差_市辖区测算-新科目（20080626）_不含人员经费系数_财力性转移支付2010年预算参考数" xfId="568"/>
    <cellStyle name="常规 2 2 2" xfId="569"/>
    <cellStyle name="常规 2 4" xfId="570"/>
    <cellStyle name="常规 2_004-2010年增消两税返还情况表" xfId="571"/>
    <cellStyle name="好_文体广播事业(按照总人口测算）—20080416_县市旗测算-新科目（含人口规模效应）" xfId="572"/>
    <cellStyle name="差_市辖区测算-新科目（20080626）_县市旗测算-新科目（含人口规模效应）_财力性转移支付2010年预算参考数" xfId="573"/>
    <cellStyle name="好_成本差异系数（含人口规模）" xfId="574"/>
    <cellStyle name="常规 26" xfId="575"/>
    <cellStyle name="常规 27" xfId="576"/>
    <cellStyle name="好_缺口县区测算(财政部标准)_财力性转移支付2010年预算参考数" xfId="577"/>
    <cellStyle name="常规 28" xfId="578"/>
    <cellStyle name="常规 3 2" xfId="579"/>
    <cellStyle name="好_市辖区测算20080510_不含人员经费系数" xfId="580"/>
    <cellStyle name="好_农林水和城市维护标准支出20080505－县区合计" xfId="581"/>
    <cellStyle name="常规 4 2" xfId="582"/>
    <cellStyle name="好_核定人数下发表" xfId="583"/>
    <cellStyle name="强调文字颜色 3 2" xfId="584"/>
    <cellStyle name="差_汇总_财力性转移支付2010年预算参考数" xfId="585"/>
    <cellStyle name="常规 8" xfId="586"/>
    <cellStyle name="20% - 强调文字颜色 1" xfId="587" builtinId="30"/>
    <cellStyle name="差_Book2_财力性转移支付2010年预算参考数" xfId="588"/>
    <cellStyle name="常规 9" xfId="589"/>
    <cellStyle name="好_汇总表" xfId="590"/>
    <cellStyle name="常规_附件 5 " xfId="591"/>
    <cellStyle name="好_行政(燃修费)_财力性转移支付2010年预算参考数" xfId="592"/>
    <cellStyle name="差_县市旗测算20080508_县市旗测算-新科目（含人口规模效应）_财力性转移支付2010年预算参考数" xfId="593"/>
    <cellStyle name="好 2" xfId="594"/>
    <cellStyle name="差_2006年34青海" xfId="595"/>
    <cellStyle name="好_00省级(打印)" xfId="596"/>
    <cellStyle name="好_03昭通" xfId="597"/>
    <cellStyle name="强调文字颜色 2 2" xfId="598"/>
    <cellStyle name="好_0502通海县" xfId="599"/>
    <cellStyle name="好_0605石屏县" xfId="600"/>
    <cellStyle name="好_1110洱源县" xfId="601"/>
    <cellStyle name="好_11大理_财力性转移支付2010年预算参考数" xfId="602"/>
    <cellStyle name="好_12滨州_财力性转移支付2010年预算参考数" xfId="603"/>
    <cellStyle name="40% - 强调文字颜色 1 2" xfId="604"/>
    <cellStyle name="好_14安徽" xfId="605"/>
    <cellStyle name="好_2" xfId="606"/>
    <cellStyle name="好_行政(燃修费)_民生政策最低支出需求_财力性转移支付2010年预算参考数" xfId="607"/>
    <cellStyle name="好_2_财力性转移支付2010年预算参考数" xfId="608"/>
    <cellStyle name="好_2006年22湖南_财力性转移支付2010年预算参考数" xfId="609"/>
    <cellStyle name="好_2006年28四川" xfId="610"/>
    <cellStyle name="好_2006年28四川_财力性转移支付2010年预算参考数" xfId="611"/>
    <cellStyle name="常规 25" xfId="612"/>
    <cellStyle name="千分位_ 白土" xfId="613"/>
    <cellStyle name="60% - Accent2" xfId="614"/>
    <cellStyle name="好_2006年30云南" xfId="615"/>
    <cellStyle name="好_2006年34青海" xfId="616"/>
    <cellStyle name="好_2006年34青海_财力性转移支付2010年预算参考数" xfId="617"/>
    <cellStyle name="好_07临沂" xfId="618"/>
    <cellStyle name="好_汇总表_财力性转移支付2010年预算参考数" xfId="619"/>
    <cellStyle name="好_行政(燃修费)_民生政策最低支出需求" xfId="620"/>
    <cellStyle name="好_2006年水利统计指标统计表" xfId="621"/>
    <cellStyle name="差_2008年支出调整" xfId="622"/>
    <cellStyle name="好_2007年收支情况及2008年收支预计表(汇总表)_财力性转移支付2010年预算参考数" xfId="623"/>
    <cellStyle name="好_2007一般预算支出口径剔除表_财力性转移支付2010年预算参考数" xfId="624"/>
    <cellStyle name="好_人员工资和公用经费3" xfId="625"/>
    <cellStyle name="好_2008计算资料（8月5）" xfId="626"/>
    <cellStyle name="好_2008年全省汇总收支计算表_财力性转移支付2010年预算参考数" xfId="627"/>
    <cellStyle name="好_2008年支出核定" xfId="628"/>
    <cellStyle name="好_2016年科目0114" xfId="629"/>
    <cellStyle name="好_2016人代会附表（2015-9-11）（姚局）-财经委" xfId="630"/>
    <cellStyle name="好_20河南" xfId="631"/>
    <cellStyle name="好_县区合并测算20080423(按照各省比重）_民生政策最低支出需求" xfId="632"/>
    <cellStyle name="Accent3" xfId="633"/>
    <cellStyle name="差_市辖区测算20080510_县市旗测算-新科目（含人口规模效应）_财力性转移支付2010年预算参考数" xfId="634"/>
    <cellStyle name="好_27重庆" xfId="635"/>
    <cellStyle name="好_市辖区测算-新科目（20080626）_县市旗测算-新科目（含人口规模效应）" xfId="636"/>
    <cellStyle name="好_27重庆_财力性转移支付2010年预算参考数" xfId="637"/>
    <cellStyle name="60% - 强调文字颜色 2" xfId="638" builtinId="36"/>
    <cellStyle name="好_28四川" xfId="639"/>
    <cellStyle name="差_县区合并测算20080421_财力性转移支付2010年预算参考数" xfId="640"/>
    <cellStyle name="好_30云南" xfId="641"/>
    <cellStyle name="好_30云南_1" xfId="642"/>
    <cellStyle name="差_县区合并测算20080423(按照各省比重）_不含人员经费系数" xfId="643"/>
    <cellStyle name="好_34青海" xfId="644"/>
    <cellStyle name="Comma [0]" xfId="645"/>
    <cellStyle name="好_34青海_1" xfId="646"/>
    <cellStyle name="好_34青海_1_财力性转移支付2010年预算参考数" xfId="647"/>
    <cellStyle name="好_文体广播事业(按照总人口测算）—20080416_民生政策最低支出需求" xfId="648"/>
    <cellStyle name="好_34青海_财力性转移支付2010年预算参考数" xfId="649"/>
    <cellStyle name="好_5334_2006年迪庆县级财政报表附表" xfId="650"/>
    <cellStyle name="好_汇总-县级财政报表附表" xfId="651"/>
    <cellStyle name="好_Book1" xfId="652"/>
    <cellStyle name="好_Book2" xfId="653"/>
    <cellStyle name="好_gdp" xfId="654"/>
    <cellStyle name="好_M01-2(州市补助收入)" xfId="655"/>
    <cellStyle name="好_安徽 缺口县区测算(地方填报)1" xfId="656"/>
    <cellStyle name="好_安徽 缺口县区测算(地方填报)1_财力性转移支付2010年预算参考数" xfId="657"/>
    <cellStyle name="Heading 2" xfId="658"/>
    <cellStyle name="好_报表" xfId="659"/>
    <cellStyle name="好_不含人员经费系数" xfId="660"/>
    <cellStyle name="好_同德" xfId="661"/>
    <cellStyle name="好_2007年一般预算支出剔除_财力性转移支付2010年预算参考数" xfId="662"/>
    <cellStyle name="好_行政（人员）" xfId="663"/>
    <cellStyle name="好_不含人员经费系数_财力性转移支付2010年预算参考数" xfId="664"/>
    <cellStyle name="好_测算结果" xfId="665"/>
    <cellStyle name="差_行政(燃修费)_不含人员经费系数_财力性转移支付2010年预算参考数" xfId="666"/>
    <cellStyle name="好_测算结果汇总" xfId="667"/>
    <cellStyle name="好_县区合并测算20080421_民生政策最低支出需求_财力性转移支付2010年预算参考数" xfId="668"/>
    <cellStyle name="好_行政（人员）_不含人员经费系数" xfId="669"/>
    <cellStyle name="差_测算结果" xfId="670"/>
    <cellStyle name="好_测算结果汇总_财力性转移支付2010年预算参考数" xfId="671"/>
    <cellStyle name="好" xfId="672" builtinId="26"/>
    <cellStyle name="差_2006年全省财力计算表（中央、决算）" xfId="673"/>
    <cellStyle name="好_成本差异系数" xfId="674"/>
    <cellStyle name="Accent2 - 40%" xfId="675"/>
    <cellStyle name="Percent [2]" xfId="676"/>
    <cellStyle name="好_第一部分：综合全" xfId="677"/>
    <cellStyle name="差_县市旗测算-新科目（20080626）_民生政策最低支出需求_财力性转移支付2010年预算参考数" xfId="678"/>
    <cellStyle name="好_分析缺口率" xfId="679"/>
    <cellStyle name="好_分析缺口率_财力性转移支付2010年预算参考数" xfId="680"/>
    <cellStyle name="好_分县成本差异系数" xfId="681"/>
    <cellStyle name="好_分县成本差异系数_不含人员经费系数" xfId="682"/>
    <cellStyle name="好_河南 缺口县区测算(地方填报)" xfId="683"/>
    <cellStyle name="霓付 [0]_ +Foil &amp; -FOIL &amp; PAPER" xfId="684"/>
    <cellStyle name="好_河南 缺口县区测算(地方填报)_财力性转移支付2010年预算参考数" xfId="685"/>
    <cellStyle name="Normal_#10-Headcount" xfId="686"/>
    <cellStyle name="好_行政（人员）_不含人员经费系数_财力性转移支付2010年预算参考数" xfId="687"/>
    <cellStyle name="好_卫生(按照总人口测算）—20080416_县市旗测算-新科目（含人口规模效应）" xfId="688"/>
    <cellStyle name="百分比 2" xfId="689"/>
    <cellStyle name="好_河南 缺口县区测算(地方填报白)" xfId="690"/>
    <cellStyle name="千位分隔 2" xfId="691"/>
    <cellStyle name="好_河南 缺口县区测算(地方填报白)_财力性转移支付2010年预算参考数" xfId="692"/>
    <cellStyle name="好_县市旗测算20080508_不含人员经费系数" xfId="693"/>
    <cellStyle name="差_2008年一般预算支出预计" xfId="694"/>
    <cellStyle name="好_核定人数下发表_财力性转移支付2010年预算参考数" xfId="695"/>
    <cellStyle name="好_汇总_财力性转移支付2010年预算参考数" xfId="696"/>
    <cellStyle name="好_0605石屏县_财力性转移支付2010年预算参考数" xfId="697"/>
    <cellStyle name="好_汇总表4" xfId="698"/>
    <cellStyle name="差_文体广播事业(按照总人口测算）—20080416_民生政策最低支出需求_财力性转移支付2010年预算参考数" xfId="699"/>
    <cellStyle name="好_汇总表4_财力性转移支付2010年预算参考数" xfId="700"/>
    <cellStyle name="好_汇总表提前告知区县" xfId="701"/>
    <cellStyle name="好_检验表" xfId="702"/>
    <cellStyle name="好_县区合并测算20080423(按照各省比重）_财力性转移支付2010年预算参考数" xfId="703"/>
    <cellStyle name="好_县区合并测算20080421" xfId="704"/>
    <cellStyle name="解释性文本 2" xfId="705"/>
    <cellStyle name="好_09黑龙江" xfId="706"/>
    <cellStyle name="钎霖_4岿角利" xfId="707"/>
    <cellStyle name="好_检验表（调整后）" xfId="708"/>
    <cellStyle name="好_教育(按照总人口测算）—20080416_不含人员经费系数" xfId="709"/>
    <cellStyle name="好_云南省2008年转移支付测算——州市本级考核部分及政策性测算_财力性转移支付2010年预算参考数" xfId="710"/>
    <cellStyle name="差_分县成本差异系数" xfId="711"/>
    <cellStyle name="好_教育(按照总人口测算）—20080416_不含人员经费系数_财力性转移支付2010年预算参考数" xfId="712"/>
    <cellStyle name="好_教育(按照总人口测算）—20080416_民生政策最低支出需求" xfId="713"/>
    <cellStyle name="Accent5 - 40%" xfId="714"/>
    <cellStyle name="好_教育(按照总人口测算）—20080416_县市旗测算-新科目（含人口规模效应）_财力性转移支付2010年预算参考数" xfId="715"/>
    <cellStyle name="好_丽江汇总" xfId="716"/>
    <cellStyle name="好_民生政策最低支出需求" xfId="717"/>
    <cellStyle name="好_民生政策最低支出需求_财力性转移支付2010年预算参考数" xfId="718"/>
    <cellStyle name="好_农林水和城市维护标准支出20080505－县区合计_财力性转移支付2010年预算参考数" xfId="719"/>
    <cellStyle name="好_县市旗测算20080508_县市旗测算-新科目（含人口规模效应）" xfId="720"/>
    <cellStyle name="Accent3 - 40%" xfId="721"/>
    <cellStyle name="好_农林水和城市维护标准支出20080505－县区合计_民生政策最低支出需求_财力性转移支付2010年预算参考数" xfId="722"/>
    <cellStyle name="好_其他部门(按照总人口测算）—20080416" xfId="723"/>
    <cellStyle name="好_一般预算支出口径剔除表" xfId="724"/>
    <cellStyle name="好_其他部门(按照总人口测算）—20080416_不含人员经费系数_财力性转移支付2010年预算参考数" xfId="725"/>
    <cellStyle name="好_其他部门(按照总人口测算）—20080416_财力性转移支付2010年预算参考数" xfId="726"/>
    <cellStyle name="好_其他部门(按照总人口测算）—20080416_民生政策最低支出需求_财力性转移支付2010年预算参考数" xfId="727"/>
    <cellStyle name="好_青海 缺口县区测算(地方填报)_财力性转移支付2010年预算参考数" xfId="728"/>
    <cellStyle name="好_缺口县区测算" xfId="729"/>
    <cellStyle name="好_缺口县区测算(按2007支出增长25%测算)" xfId="730"/>
    <cellStyle name="链接单元格 2" xfId="731"/>
    <cellStyle name="Explanatory Text" xfId="732"/>
    <cellStyle name="好_缺口县区测算(按2007支出增长25%测算)_财力性转移支付2010年预算参考数" xfId="733"/>
    <cellStyle name="常规 2 3" xfId="734"/>
    <cellStyle name="好_缺口县区测算(按核定人数)" xfId="735"/>
    <cellStyle name="好_缺口县区测算(按核定人数)_财力性转移支付2010年预算参考数" xfId="736"/>
    <cellStyle name="好_人员工资和公用经费" xfId="737"/>
    <cellStyle name="好_2008年支出调整" xfId="738"/>
    <cellStyle name="好_人员工资和公用经费2" xfId="739"/>
    <cellStyle name="好_人员工资和公用经费3_财力性转移支付2010年预算参考数" xfId="740"/>
    <cellStyle name="好_山东省民生支出标准" xfId="741"/>
    <cellStyle name="20% - Accent5" xfId="742"/>
    <cellStyle name="好_山东省民生支出标准_财力性转移支付2010年预算参考数" xfId="743"/>
    <cellStyle name="好_社保处下达区县2015年指标（第二批）" xfId="744"/>
    <cellStyle name="好_市辖区测算20080510" xfId="745"/>
    <cellStyle name="差_卫生部门" xfId="746"/>
    <cellStyle name="好_2008年支出调整_财力性转移支付2010年预算参考数" xfId="747"/>
    <cellStyle name="好_市辖区测算20080510_不含人员经费系数_财力性转移支付2010年预算参考数" xfId="748"/>
    <cellStyle name="差_青海 缺口县区测算(地方填报)_财力性转移支付2010年预算参考数" xfId="749"/>
    <cellStyle name="好_市辖区测算20080510_民生政策最低支出需求_财力性转移支付2010年预算参考数" xfId="750"/>
    <cellStyle name="好_市辖区测算-新科目（20080626）_不含人员经费系数_财力性转移支付2010年预算参考数" xfId="751"/>
    <cellStyle name="Accent5 - 20%" xfId="752"/>
    <cellStyle name="输入" xfId="753" builtinId="20"/>
    <cellStyle name="好_市辖区测算-新科目（20080626）_财力性转移支付2010年预算参考数" xfId="754"/>
    <cellStyle name="好_市辖区测算-新科目（20080626）_民生政策最低支出需求" xfId="755"/>
    <cellStyle name="好_市辖区测算-新科目（20080626）_县市旗测算-新科目（含人口规模效应）_财力性转移支付2010年预算参考数" xfId="756"/>
    <cellStyle name="差_市辖区测算20080510_民生政策最低支出需求_财力性转移支付2010年预算参考数" xfId="757"/>
    <cellStyle name="好_数据--基础数据--预算组--2015年人代会预算部分--2015.01.20--人代会前第6稿--按姚局意见改--调市级项级明细" xfId="758"/>
    <cellStyle name="差_市辖区测算-新科目（20080626）_民生政策最低支出需求" xfId="759"/>
    <cellStyle name="差_22湖南_财力性转移支付2010年预算参考数" xfId="760"/>
    <cellStyle name="好_数据--基础数据--预算组--2015年人代会预算部分--2015.01.20--人代会前第6稿--按姚局意见改--调市级项级明细_区县政府预算公开整改--表" xfId="761"/>
    <cellStyle name="好_县市旗测算-新科目（20080626）_县市旗测算-新科目（含人口规模效应）" xfId="762"/>
    <cellStyle name="好_县区合并测算20080421_不含人员经费系数" xfId="763"/>
    <cellStyle name="好_市辖区测算20080510_财力性转移支付2010年预算参考数" xfId="764"/>
    <cellStyle name="好_12滨州" xfId="765"/>
    <cellStyle name="好_危改资金测算" xfId="766"/>
    <cellStyle name="标题 2" xfId="767" builtinId="17"/>
    <cellStyle name="好_危改资金测算_财力性转移支付2010年预算参考数" xfId="768"/>
    <cellStyle name="好_卫生(按照总人口测算）—20080416_不含人员经费系数" xfId="769"/>
    <cellStyle name="好_县区合并测算20080423(按照各省比重）" xfId="770"/>
    <cellStyle name="好_2015年社会保险基金预算草案表样（报人大）" xfId="771"/>
    <cellStyle name="好_卫生(按照总人口测算）—20080416_不含人员经费系数_财力性转移支付2010年预算参考数" xfId="772"/>
    <cellStyle name="好_卫生(按照总人口测算）—20080416_财力性转移支付2010年预算参考数" xfId="773"/>
    <cellStyle name="好_行政公检法测算_县市旗测算-新科目（含人口规模效应）_财力性转移支付2010年预算参考数" xfId="774"/>
    <cellStyle name="差_县市旗测算-新科目（20080626）_财力性转移支付2010年预算参考数" xfId="775"/>
    <cellStyle name="好_卫生(按照总人口测算）—20080416_民生政策最低支出需求" xfId="776"/>
    <cellStyle name="差_市辖区测算20080510_民生政策最低支出需求" xfId="777"/>
    <cellStyle name="差_5334_2006年迪庆县级财政报表附表" xfId="778"/>
    <cellStyle name="好_卫生(按照总人口测算）—20080416_民生政策最低支出需求_财力性转移支付2010年预算参考数" xfId="779"/>
    <cellStyle name="好_卫生(按照总人口测算）—20080416_县市旗测算-新科目（含人口规模效应）_财力性转移支付2010年预算参考数" xfId="780"/>
    <cellStyle name="好_卫生部门" xfId="781"/>
    <cellStyle name="好_卫生部门_财力性转移支付2010年预算参考数" xfId="782"/>
    <cellStyle name="好_缺口县区测算_财力性转移支付2010年预算参考数" xfId="783"/>
    <cellStyle name="好_文体广播部门" xfId="784"/>
    <cellStyle name="好_文体广播事业(按照总人口测算）—20080416" xfId="785"/>
    <cellStyle name="百分比 3" xfId="786"/>
    <cellStyle name="好_文体广播事业(按照总人口测算）—20080416_不含人员经费系数_财力性转移支付2010年预算参考数" xfId="787"/>
    <cellStyle name="好_文体广播事业(按照总人口测算）—20080416_财力性转移支付2010年预算参考数" xfId="788"/>
    <cellStyle name="好_县区合并测算20080421_财力性转移支付2010年预算参考数" xfId="789"/>
    <cellStyle name="Heading 1" xfId="790"/>
    <cellStyle name="好_县区合并测算20080421_县市旗测算-新科目（含人口规模效应）_财力性转移支付2010年预算参考数" xfId="791"/>
    <cellStyle name="差_行政公检法测算_民生政策最低支出需求" xfId="792"/>
    <cellStyle name="好_县区合并测算20080423(按照各省比重）_不含人员经费系数" xfId="793"/>
    <cellStyle name="好_县市旗测算20080508_民生政策最低支出需求" xfId="794"/>
    <cellStyle name="好_县市旗测算20080508_县市旗测算-新科目（含人口规模效应）_财力性转移支付2010年预算参考数" xfId="795"/>
    <cellStyle name="好_县市旗测算-新科目（20080626）" xfId="796"/>
    <cellStyle name="好_县市旗测算-新科目（20080626）_不含人员经费系数" xfId="797"/>
    <cellStyle name="好_县市旗测算-新科目（20080626）_不含人员经费系数_财力性转移支付2010年预算参考数" xfId="798"/>
    <cellStyle name="常规 5 2" xfId="799"/>
    <cellStyle name="好_分县成本差异系数_不含人员经费系数_财力性转移支付2010年预算参考数" xfId="800"/>
    <cellStyle name="好_县市旗测算-新科目（20080626）_民生政策最低支出需求_财力性转移支付2010年预算参考数" xfId="801"/>
    <cellStyle name="千位分隔 4" xfId="802"/>
    <cellStyle name="好_一般预算支出口径剔除表_财力性转移支付2010年预算参考数" xfId="803"/>
    <cellStyle name="好_第五部分(才淼、饶永宏）" xfId="804"/>
    <cellStyle name="好_县市旗测算-新科目（20080626）_县市旗测算-新科目（含人口规模效应）_财力性转移支付2010年预算参考数" xfId="805"/>
    <cellStyle name="好_县市旗测算-新科目（20080627）_不含人员经费系数_财力性转移支付2010年预算参考数" xfId="806"/>
    <cellStyle name="差_27重庆" xfId="807"/>
    <cellStyle name="好_县市旗测算-新科目（20080627）_县市旗测算-新科目（含人口规模效应）_财力性转移支付2010年预算参考数" xfId="808"/>
    <cellStyle name="好_行政(燃修费)" xfId="809"/>
    <cellStyle name="好_行政(燃修费)_不含人员经费系数_财力性转移支付2010年预算参考数" xfId="810"/>
    <cellStyle name="差_文体广播事业(按照总人口测算）—20080416_不含人员经费系数_财力性转移支付2010年预算参考数" xfId="811"/>
    <cellStyle name="好_行政(燃修费)_县市旗测算-新科目（含人口规模效应）_财力性转移支付2010年预算参考数" xfId="812"/>
    <cellStyle name="好_行政（人员）_财力性转移支付2010年预算参考数" xfId="813"/>
    <cellStyle name="好_行政（人员）_民生政策最低支出需求" xfId="814"/>
    <cellStyle name="好_行政（人员）_县市旗测算-新科目（含人口规模效应）_财力性转移支付2010年预算参考数" xfId="815"/>
    <cellStyle name="好_行政公检法测算_不含人员经费系数" xfId="816"/>
    <cellStyle name="40% - Accent6" xfId="817"/>
    <cellStyle name="好_行政公检法测算_财力性转移支付2010年预算参考数" xfId="818"/>
    <cellStyle name="好_行政公检法测算_民生政策最低支出需求_财力性转移支付2010年预算参考数" xfId="819"/>
    <cellStyle name="好_云南 缺口县区测算(地方填报)" xfId="820"/>
    <cellStyle name="好_云南 缺口县区测算(地方填报)_财力性转移支付2010年预算参考数" xfId="821"/>
    <cellStyle name="好_重点民生支出需求测算表社保（农村低保）081112" xfId="822"/>
    <cellStyle name="好_自行调整差异系数顺序" xfId="823"/>
    <cellStyle name="40% - Accent1" xfId="824"/>
    <cellStyle name="好_自行调整差异系数顺序_财力性转移支付2010年预算参考数" xfId="825"/>
    <cellStyle name="好_总人口_财力性转移支付2010年预算参考数" xfId="826"/>
    <cellStyle name="后继超级链接" xfId="827"/>
    <cellStyle name="好_30云南_1_财力性转移支付2010年预算参考数" xfId="828"/>
    <cellStyle name="后继超链接" xfId="829"/>
    <cellStyle name="汇总 2" xfId="830"/>
    <cellStyle name="计算 2" xfId="831"/>
    <cellStyle name="好_教育(按照总人口测算）—20080416_财力性转移支付2010年预算参考数" xfId="832"/>
    <cellStyle name="检查单元格 2" xfId="833"/>
    <cellStyle name="霓付_ +Foil &amp; -FOIL &amp; PAPER" xfId="834"/>
    <cellStyle name="好_2006年33甘肃" xfId="835"/>
    <cellStyle name="差_12滨州_财力性转移支付2010年预算参考数" xfId="836"/>
    <cellStyle name="警告文本 2" xfId="8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38100</xdr:rowOff>
    </xdr:to>
    <xdr:sp>
      <xdr:nvSpPr>
        <xdr:cNvPr id="20511" name="Text Box 1"/>
        <xdr:cNvSpPr txBox="true">
          <a:spLocks noChangeArrowheads="true"/>
        </xdr:cNvSpPr>
      </xdr:nvSpPr>
      <xdr:spPr>
        <a:xfrm>
          <a:off x="1619250" y="5105400"/>
          <a:ext cx="571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view="pageBreakPreview" zoomScaleNormal="100" zoomScaleSheetLayoutView="100" workbookViewId="0">
      <selection activeCell="F6" sqref="F6"/>
    </sheetView>
  </sheetViews>
  <sheetFormatPr defaultColWidth="9.16666666666667" defaultRowHeight="27.75" customHeight="true"/>
  <cols>
    <col min="1" max="1" width="17.6666666666667" style="31" customWidth="true"/>
    <col min="2" max="2" width="11.5" style="31" customWidth="true"/>
    <col min="3" max="3" width="13.6666666666667" style="31" customWidth="true"/>
    <col min="4" max="4" width="60.3333333333333" style="31" customWidth="true"/>
    <col min="5" max="5" width="15" style="31" customWidth="true"/>
    <col min="6" max="6" width="42.5" style="31" customWidth="true"/>
    <col min="7" max="7" width="41.1666666666667" style="31" customWidth="true"/>
    <col min="8" max="26" width="7.66666666666667" style="31" customWidth="true"/>
    <col min="27" max="16384" width="9.16666666666667" style="37"/>
  </cols>
  <sheetData>
    <row r="1" s="31" customFormat="true" customHeight="true" spans="1:2">
      <c r="A1" s="38" t="s">
        <v>162</v>
      </c>
      <c r="B1" s="38"/>
    </row>
    <row r="2" s="32" customFormat="true" ht="34.5" customHeight="true" spans="1:6">
      <c r="A2" s="39" t="s">
        <v>163</v>
      </c>
      <c r="B2" s="39"/>
      <c r="C2" s="39"/>
      <c r="D2" s="39"/>
      <c r="E2" s="39"/>
      <c r="F2" s="39"/>
    </row>
    <row r="3" s="33" customFormat="true" ht="30.75" customHeight="true" spans="1:5">
      <c r="A3" s="40" t="s">
        <v>164</v>
      </c>
      <c r="E3" s="33" t="s">
        <v>3</v>
      </c>
    </row>
    <row r="4" s="34" customFormat="true" ht="40.15" customHeight="true" spans="1:26">
      <c r="A4" s="41" t="s">
        <v>165</v>
      </c>
      <c r="B4" s="41" t="s">
        <v>166</v>
      </c>
      <c r="C4" s="42" t="s">
        <v>167</v>
      </c>
      <c r="D4" s="42" t="s">
        <v>168</v>
      </c>
      <c r="E4" s="42" t="s">
        <v>169</v>
      </c>
      <c r="F4" s="42" t="s">
        <v>170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="35" customFormat="true" ht="54" customHeight="true" spans="1:26">
      <c r="A5" s="43">
        <v>2120101</v>
      </c>
      <c r="B5" s="43">
        <v>358</v>
      </c>
      <c r="C5" s="44" t="s">
        <v>171</v>
      </c>
      <c r="D5" s="45" t="s">
        <v>172</v>
      </c>
      <c r="E5" s="53">
        <v>2.2</v>
      </c>
      <c r="F5" s="45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="35" customFormat="true" ht="54" customHeight="true" spans="1:26">
      <c r="A6" s="43">
        <v>2120101</v>
      </c>
      <c r="B6" s="43">
        <v>358</v>
      </c>
      <c r="C6" s="44" t="s">
        <v>171</v>
      </c>
      <c r="D6" s="45" t="s">
        <v>173</v>
      </c>
      <c r="E6" s="53">
        <v>2.9</v>
      </c>
      <c r="F6" s="45"/>
      <c r="G6" s="54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="31" customFormat="true" ht="50.1" customHeight="true" spans="1:6">
      <c r="A7" s="42">
        <v>2120201</v>
      </c>
      <c r="B7" s="42">
        <v>358</v>
      </c>
      <c r="C7" s="46" t="s">
        <v>174</v>
      </c>
      <c r="D7" s="47" t="s">
        <v>175</v>
      </c>
      <c r="E7" s="55">
        <v>137.58</v>
      </c>
      <c r="F7" s="55" t="s">
        <v>176</v>
      </c>
    </row>
    <row r="8" s="31" customFormat="true" ht="50.1" customHeight="true" spans="1:7">
      <c r="A8" s="42">
        <v>2120102</v>
      </c>
      <c r="B8" s="42">
        <v>358</v>
      </c>
      <c r="C8" s="46" t="s">
        <v>174</v>
      </c>
      <c r="D8" s="47" t="s">
        <v>177</v>
      </c>
      <c r="E8" s="56">
        <v>17.6625</v>
      </c>
      <c r="F8" s="55" t="s">
        <v>178</v>
      </c>
      <c r="G8" s="57"/>
    </row>
    <row r="9" s="31" customFormat="true" ht="51" customHeight="true" spans="1:7">
      <c r="A9" s="42">
        <v>2120201</v>
      </c>
      <c r="B9" s="42">
        <v>358</v>
      </c>
      <c r="C9" s="46" t="s">
        <v>174</v>
      </c>
      <c r="D9" s="47" t="s">
        <v>179</v>
      </c>
      <c r="E9" s="55">
        <v>32.8</v>
      </c>
      <c r="F9" s="55" t="s">
        <v>180</v>
      </c>
      <c r="G9" s="57"/>
    </row>
    <row r="10" s="31" customFormat="true" ht="50.1" customHeight="true" spans="1:7">
      <c r="A10" s="42">
        <v>2120201</v>
      </c>
      <c r="B10" s="42">
        <v>358</v>
      </c>
      <c r="C10" s="46" t="s">
        <v>174</v>
      </c>
      <c r="D10" s="47" t="s">
        <v>181</v>
      </c>
      <c r="E10" s="55">
        <v>11.2</v>
      </c>
      <c r="F10" s="55" t="s">
        <v>182</v>
      </c>
      <c r="G10" s="57"/>
    </row>
    <row r="11" s="36" customFormat="true" ht="57.95" customHeight="true" spans="1:6">
      <c r="A11" s="48">
        <v>2120201</v>
      </c>
      <c r="B11" s="48">
        <v>358</v>
      </c>
      <c r="C11" s="49" t="s">
        <v>174</v>
      </c>
      <c r="D11" s="50" t="s">
        <v>183</v>
      </c>
      <c r="E11" s="58">
        <v>58.41</v>
      </c>
      <c r="F11" s="58" t="s">
        <v>184</v>
      </c>
    </row>
    <row r="12" s="35" customFormat="true" ht="54" customHeight="true" spans="1:26">
      <c r="A12" s="43">
        <v>2120601</v>
      </c>
      <c r="B12" s="43">
        <v>358</v>
      </c>
      <c r="C12" s="44" t="s">
        <v>174</v>
      </c>
      <c r="D12" s="45" t="s">
        <v>185</v>
      </c>
      <c r="E12" s="53">
        <v>81.45</v>
      </c>
      <c r="F12" s="45" t="s">
        <v>186</v>
      </c>
      <c r="G12" s="54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="35" customFormat="true" ht="54" customHeight="true" spans="1:7">
      <c r="A13" s="43">
        <v>2120601</v>
      </c>
      <c r="B13" s="43">
        <v>358</v>
      </c>
      <c r="C13" s="44" t="s">
        <v>174</v>
      </c>
      <c r="D13" s="45" t="s">
        <v>187</v>
      </c>
      <c r="E13" s="53">
        <v>119.4</v>
      </c>
      <c r="F13" s="45" t="s">
        <v>188</v>
      </c>
      <c r="G13" s="54"/>
    </row>
    <row r="14" s="31" customFormat="true" ht="35.1" customHeight="true" spans="1:6">
      <c r="A14" s="51"/>
      <c r="B14" s="42"/>
      <c r="C14" s="46"/>
      <c r="D14" s="47" t="s">
        <v>50</v>
      </c>
      <c r="E14" s="55">
        <f>SUM(E5:E13)</f>
        <v>463.6025</v>
      </c>
      <c r="F14" s="55"/>
    </row>
  </sheetData>
  <pageMargins left="0.7" right="0.7" top="0.75" bottom="0.75" header="0.3" footer="0.3"/>
  <pageSetup paperSize="9" scale="6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zoomScaleSheetLayoutView="100" workbookViewId="0">
      <selection activeCell="I9" sqref="I9"/>
    </sheetView>
  </sheetViews>
  <sheetFormatPr defaultColWidth="9.16666666666667" defaultRowHeight="27.75" customHeight="true" outlineLevelRow="7"/>
  <cols>
    <col min="1" max="1" width="18.8333333333333" style="18" customWidth="true"/>
    <col min="2" max="2" width="31.1666666666667" style="18" customWidth="true"/>
    <col min="3" max="5" width="19.3333333333333" style="18" customWidth="true"/>
    <col min="6" max="243" width="7.66666666666667" style="18" customWidth="true"/>
  </cols>
  <sheetData>
    <row r="1" customHeight="true" spans="1:2">
      <c r="A1" s="19" t="s">
        <v>189</v>
      </c>
      <c r="B1" s="19"/>
    </row>
    <row r="2" s="15" customFormat="true" ht="34.5" customHeight="true" spans="1:5">
      <c r="A2" s="20" t="s">
        <v>190</v>
      </c>
      <c r="B2" s="20"/>
      <c r="C2" s="20"/>
      <c r="D2" s="20"/>
      <c r="E2" s="20"/>
    </row>
    <row r="3" s="16" customFormat="true" ht="30.75" customHeight="true" spans="1:5">
      <c r="A3" s="21" t="s">
        <v>2</v>
      </c>
      <c r="E3" s="16" t="s">
        <v>3</v>
      </c>
    </row>
    <row r="4" s="17" customFormat="true" ht="40.15" customHeight="true" spans="1:243">
      <c r="A4" s="22" t="s">
        <v>67</v>
      </c>
      <c r="B4" s="22" t="s">
        <v>68</v>
      </c>
      <c r="C4" s="23" t="s">
        <v>191</v>
      </c>
      <c r="D4" s="23"/>
      <c r="E4" s="23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</row>
    <row r="5" s="17" customFormat="true" ht="40.15" customHeight="true" spans="1:243">
      <c r="A5" s="24"/>
      <c r="B5" s="24"/>
      <c r="C5" s="22" t="s">
        <v>50</v>
      </c>
      <c r="D5" s="22" t="s">
        <v>69</v>
      </c>
      <c r="E5" s="22" t="s">
        <v>70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</row>
    <row r="6" ht="45.75" customHeight="true" spans="1:5">
      <c r="A6" s="25"/>
      <c r="B6" s="26" t="s">
        <v>153</v>
      </c>
      <c r="C6" s="27"/>
      <c r="D6" s="28"/>
      <c r="E6" s="28"/>
    </row>
    <row r="7" ht="35.1" customHeight="true" spans="1:5">
      <c r="A7" s="26"/>
      <c r="B7" s="26" t="s">
        <v>50</v>
      </c>
      <c r="C7" s="27"/>
      <c r="D7" s="28"/>
      <c r="E7" s="28"/>
    </row>
    <row r="8" customHeight="true" spans="1:2">
      <c r="A8" s="29" t="s">
        <v>102</v>
      </c>
      <c r="B8" s="29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view="pageBreakPreview" zoomScale="85" zoomScaleNormal="70" zoomScaleSheetLayoutView="85" topLeftCell="B1" workbookViewId="0">
      <selection activeCell="M1" sqref="M$1:O$1048576"/>
    </sheetView>
  </sheetViews>
  <sheetFormatPr defaultColWidth="17" defaultRowHeight="12.75"/>
  <cols>
    <col min="1" max="1" width="22.3333333333333" style="2" customWidth="true"/>
    <col min="2" max="2" width="51.1666666666667" style="2" customWidth="true"/>
    <col min="3" max="3" width="34.5" style="2" customWidth="true"/>
    <col min="4" max="4" width="14.3333333333333" style="2" customWidth="true"/>
    <col min="5" max="5" width="17.8333333333333" style="2" customWidth="true"/>
    <col min="6" max="10" width="15.5" style="2" customWidth="true"/>
    <col min="11" max="12" width="11.8333333333333" style="2" customWidth="true"/>
    <col min="13" max="13" width="18.8333333333333" style="2" customWidth="true"/>
    <col min="14" max="16384" width="17" style="2"/>
  </cols>
  <sheetData>
    <row r="1" ht="32.25" customHeight="true" spans="1:13">
      <c r="A1" s="3" t="s">
        <v>192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" customHeight="true" spans="2:13">
      <c r="B2" s="5" t="s">
        <v>193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" customHeight="true" spans="1:13">
      <c r="A3" s="6" t="s">
        <v>2</v>
      </c>
      <c r="B3" s="6"/>
      <c r="C3" s="6"/>
      <c r="D3" s="7"/>
      <c r="E3" s="7"/>
      <c r="F3" s="7"/>
      <c r="G3" s="7"/>
      <c r="H3" s="7"/>
      <c r="I3" s="7"/>
      <c r="J3" s="7"/>
      <c r="K3" s="13" t="s">
        <v>3</v>
      </c>
      <c r="L3" s="13"/>
      <c r="M3" s="13"/>
    </row>
    <row r="4" s="1" customFormat="true" ht="44.25" customHeight="true" spans="1:13">
      <c r="A4" s="8" t="s">
        <v>194</v>
      </c>
      <c r="B4" s="8" t="s">
        <v>195</v>
      </c>
      <c r="C4" s="8" t="s">
        <v>196</v>
      </c>
      <c r="D4" s="8" t="s">
        <v>50</v>
      </c>
      <c r="E4" s="8" t="s">
        <v>197</v>
      </c>
      <c r="F4" s="8"/>
      <c r="G4" s="8"/>
      <c r="H4" s="8" t="s">
        <v>198</v>
      </c>
      <c r="I4" s="8"/>
      <c r="J4" s="8"/>
      <c r="K4" s="8" t="s">
        <v>199</v>
      </c>
      <c r="L4" s="8" t="s">
        <v>63</v>
      </c>
      <c r="M4" s="14"/>
    </row>
    <row r="5" s="1" customFormat="true" ht="44.25" customHeight="true" spans="1:13">
      <c r="A5" s="8"/>
      <c r="B5" s="8"/>
      <c r="C5" s="8"/>
      <c r="D5" s="8"/>
      <c r="E5" s="8" t="s">
        <v>200</v>
      </c>
      <c r="F5" s="8" t="s">
        <v>201</v>
      </c>
      <c r="G5" s="8" t="s">
        <v>202</v>
      </c>
      <c r="H5" s="8" t="s">
        <v>200</v>
      </c>
      <c r="I5" s="8" t="s">
        <v>201</v>
      </c>
      <c r="J5" s="8" t="s">
        <v>202</v>
      </c>
      <c r="K5" s="8"/>
      <c r="L5" s="8"/>
      <c r="M5" s="14"/>
    </row>
    <row r="6" ht="42.75" customHeight="true" spans="1:12">
      <c r="A6" s="9" t="s">
        <v>203</v>
      </c>
      <c r="B6" s="8" t="s">
        <v>204</v>
      </c>
      <c r="C6" s="9" t="s">
        <v>64</v>
      </c>
      <c r="D6" s="10">
        <f>E6</f>
        <v>137.58</v>
      </c>
      <c r="E6" s="10">
        <v>137.58</v>
      </c>
      <c r="F6" s="11"/>
      <c r="G6" s="11"/>
      <c r="H6" s="11"/>
      <c r="I6" s="11"/>
      <c r="J6" s="11"/>
      <c r="K6" s="11"/>
      <c r="L6" s="11"/>
    </row>
    <row r="7" ht="42.75" customHeight="true" spans="1:12">
      <c r="A7" s="9" t="s">
        <v>203</v>
      </c>
      <c r="B7" s="8" t="s">
        <v>205</v>
      </c>
      <c r="C7" s="9" t="s">
        <v>64</v>
      </c>
      <c r="D7" s="10">
        <f t="shared" ref="D7:D35" si="0">E7</f>
        <v>24.7</v>
      </c>
      <c r="E7" s="10">
        <v>24.7</v>
      </c>
      <c r="F7" s="11"/>
      <c r="G7" s="11"/>
      <c r="H7" s="11"/>
      <c r="I7" s="11"/>
      <c r="J7" s="11"/>
      <c r="K7" s="11"/>
      <c r="L7" s="11"/>
    </row>
    <row r="8" ht="42.75" customHeight="true" spans="1:12">
      <c r="A8" s="9" t="s">
        <v>203</v>
      </c>
      <c r="B8" s="8" t="s">
        <v>206</v>
      </c>
      <c r="C8" s="9" t="s">
        <v>64</v>
      </c>
      <c r="D8" s="10">
        <f t="shared" si="0"/>
        <v>3.68</v>
      </c>
      <c r="E8" s="10">
        <v>3.68</v>
      </c>
      <c r="F8" s="11"/>
      <c r="G8" s="11"/>
      <c r="H8" s="11"/>
      <c r="I8" s="11"/>
      <c r="J8" s="11"/>
      <c r="K8" s="11"/>
      <c r="L8" s="11"/>
    </row>
    <row r="9" ht="42.75" customHeight="true" spans="1:12">
      <c r="A9" s="9" t="s">
        <v>203</v>
      </c>
      <c r="B9" s="8" t="s">
        <v>207</v>
      </c>
      <c r="C9" s="9" t="s">
        <v>64</v>
      </c>
      <c r="D9" s="10">
        <f t="shared" si="0"/>
        <v>5</v>
      </c>
      <c r="E9" s="10">
        <v>5</v>
      </c>
      <c r="F9" s="11"/>
      <c r="G9" s="11"/>
      <c r="H9" s="11"/>
      <c r="I9" s="11"/>
      <c r="J9" s="11"/>
      <c r="K9" s="11"/>
      <c r="L9" s="11"/>
    </row>
    <row r="10" ht="42.75" customHeight="true" spans="1:12">
      <c r="A10" s="9" t="s">
        <v>203</v>
      </c>
      <c r="B10" s="8" t="s">
        <v>208</v>
      </c>
      <c r="C10" s="9" t="s">
        <v>64</v>
      </c>
      <c r="D10" s="10">
        <f t="shared" si="0"/>
        <v>6.501</v>
      </c>
      <c r="E10" s="10">
        <v>6.501</v>
      </c>
      <c r="F10" s="11"/>
      <c r="G10" s="11"/>
      <c r="H10" s="11"/>
      <c r="I10" s="11"/>
      <c r="J10" s="11"/>
      <c r="K10" s="11"/>
      <c r="L10" s="11"/>
    </row>
    <row r="11" ht="42.75" customHeight="true" spans="1:12">
      <c r="A11" s="9" t="s">
        <v>203</v>
      </c>
      <c r="B11" s="8" t="s">
        <v>209</v>
      </c>
      <c r="C11" s="9" t="s">
        <v>64</v>
      </c>
      <c r="D11" s="10">
        <f t="shared" si="0"/>
        <v>57.4</v>
      </c>
      <c r="E11" s="10">
        <v>57.4</v>
      </c>
      <c r="F11" s="11"/>
      <c r="G11" s="11"/>
      <c r="H11" s="11"/>
      <c r="I11" s="11"/>
      <c r="J11" s="11"/>
      <c r="K11" s="11"/>
      <c r="L11" s="11"/>
    </row>
    <row r="12" ht="42.75" customHeight="true" spans="1:12">
      <c r="A12" s="9" t="s">
        <v>203</v>
      </c>
      <c r="B12" s="8" t="s">
        <v>210</v>
      </c>
      <c r="C12" s="9" t="s">
        <v>64</v>
      </c>
      <c r="D12" s="10">
        <f t="shared" si="0"/>
        <v>17.6625</v>
      </c>
      <c r="E12" s="10">
        <v>17.6625</v>
      </c>
      <c r="F12" s="11"/>
      <c r="G12" s="11"/>
      <c r="H12" s="11"/>
      <c r="I12" s="11"/>
      <c r="J12" s="11"/>
      <c r="K12" s="11"/>
      <c r="L12" s="11"/>
    </row>
    <row r="13" ht="42.75" customHeight="true" spans="1:12">
      <c r="A13" s="9" t="s">
        <v>203</v>
      </c>
      <c r="B13" s="8" t="s">
        <v>211</v>
      </c>
      <c r="C13" s="9" t="s">
        <v>64</v>
      </c>
      <c r="D13" s="10">
        <f t="shared" si="0"/>
        <v>11.2</v>
      </c>
      <c r="E13" s="10">
        <v>11.2</v>
      </c>
      <c r="F13" s="11"/>
      <c r="G13" s="11"/>
      <c r="H13" s="11"/>
      <c r="I13" s="11"/>
      <c r="J13" s="11"/>
      <c r="K13" s="11"/>
      <c r="L13" s="11"/>
    </row>
    <row r="14" ht="42.75" customHeight="true" spans="1:12">
      <c r="A14" s="9" t="s">
        <v>203</v>
      </c>
      <c r="B14" s="8" t="s">
        <v>212</v>
      </c>
      <c r="C14" s="9" t="s">
        <v>64</v>
      </c>
      <c r="D14" s="10">
        <f t="shared" si="0"/>
        <v>13.3</v>
      </c>
      <c r="E14" s="10">
        <v>13.3</v>
      </c>
      <c r="F14" s="11"/>
      <c r="G14" s="11"/>
      <c r="H14" s="11"/>
      <c r="I14" s="11"/>
      <c r="J14" s="11"/>
      <c r="K14" s="11"/>
      <c r="L14" s="11"/>
    </row>
    <row r="15" ht="42.75" customHeight="true" spans="1:12">
      <c r="A15" s="9" t="s">
        <v>203</v>
      </c>
      <c r="B15" s="8" t="s">
        <v>213</v>
      </c>
      <c r="C15" s="9" t="s">
        <v>64</v>
      </c>
      <c r="D15" s="10">
        <f t="shared" si="0"/>
        <v>119.4</v>
      </c>
      <c r="E15" s="10">
        <v>119.4</v>
      </c>
      <c r="F15" s="11"/>
      <c r="G15" s="11"/>
      <c r="H15" s="11"/>
      <c r="I15" s="11"/>
      <c r="J15" s="11"/>
      <c r="K15" s="11"/>
      <c r="L15" s="11"/>
    </row>
    <row r="16" ht="42.75" customHeight="true" spans="1:12">
      <c r="A16" s="9" t="s">
        <v>203</v>
      </c>
      <c r="B16" s="8" t="s">
        <v>214</v>
      </c>
      <c r="C16" s="9" t="s">
        <v>64</v>
      </c>
      <c r="D16" s="10">
        <f t="shared" si="0"/>
        <v>5.88</v>
      </c>
      <c r="E16" s="10">
        <v>5.88</v>
      </c>
      <c r="F16" s="11"/>
      <c r="G16" s="11"/>
      <c r="H16" s="11"/>
      <c r="I16" s="11"/>
      <c r="J16" s="11"/>
      <c r="K16" s="11"/>
      <c r="L16" s="11"/>
    </row>
    <row r="17" ht="42.75" customHeight="true" spans="1:12">
      <c r="A17" s="9" t="s">
        <v>203</v>
      </c>
      <c r="B17" s="8" t="s">
        <v>215</v>
      </c>
      <c r="C17" s="9" t="s">
        <v>64</v>
      </c>
      <c r="D17" s="10">
        <f t="shared" si="0"/>
        <v>10</v>
      </c>
      <c r="E17" s="10">
        <v>10</v>
      </c>
      <c r="F17" s="11"/>
      <c r="G17" s="11"/>
      <c r="H17" s="11"/>
      <c r="I17" s="11"/>
      <c r="J17" s="11"/>
      <c r="K17" s="11"/>
      <c r="L17" s="11"/>
    </row>
    <row r="18" ht="42.75" customHeight="true" spans="1:12">
      <c r="A18" s="9" t="s">
        <v>203</v>
      </c>
      <c r="B18" s="8" t="s">
        <v>216</v>
      </c>
      <c r="C18" s="9" t="s">
        <v>64</v>
      </c>
      <c r="D18" s="10">
        <f t="shared" si="0"/>
        <v>6</v>
      </c>
      <c r="E18" s="10">
        <v>6</v>
      </c>
      <c r="F18" s="11"/>
      <c r="G18" s="11"/>
      <c r="H18" s="11"/>
      <c r="I18" s="11"/>
      <c r="J18" s="11"/>
      <c r="K18" s="11"/>
      <c r="L18" s="11"/>
    </row>
    <row r="19" ht="42.75" customHeight="true" spans="1:12">
      <c r="A19" s="9" t="s">
        <v>203</v>
      </c>
      <c r="B19" s="8" t="s">
        <v>217</v>
      </c>
      <c r="C19" s="9" t="s">
        <v>64</v>
      </c>
      <c r="D19" s="10">
        <f t="shared" si="0"/>
        <v>684.36</v>
      </c>
      <c r="E19" s="10">
        <v>684.36</v>
      </c>
      <c r="F19" s="11"/>
      <c r="G19" s="11"/>
      <c r="H19" s="11"/>
      <c r="I19" s="11"/>
      <c r="J19" s="11"/>
      <c r="K19" s="11"/>
      <c r="L19" s="11"/>
    </row>
    <row r="20" ht="42.75" customHeight="true" spans="1:12">
      <c r="A20" s="9" t="s">
        <v>203</v>
      </c>
      <c r="B20" s="8" t="s">
        <v>218</v>
      </c>
      <c r="C20" s="9" t="s">
        <v>64</v>
      </c>
      <c r="D20" s="10">
        <f t="shared" si="0"/>
        <v>6.50188</v>
      </c>
      <c r="E20" s="10">
        <v>6.50188</v>
      </c>
      <c r="F20" s="11"/>
      <c r="G20" s="11"/>
      <c r="H20" s="11"/>
      <c r="I20" s="11"/>
      <c r="J20" s="11"/>
      <c r="K20" s="11"/>
      <c r="L20" s="11"/>
    </row>
    <row r="21" ht="42.75" customHeight="true" spans="1:12">
      <c r="A21" s="9" t="s">
        <v>203</v>
      </c>
      <c r="B21" s="8" t="s">
        <v>219</v>
      </c>
      <c r="C21" s="9" t="s">
        <v>64</v>
      </c>
      <c r="D21" s="10">
        <f t="shared" si="0"/>
        <v>4.8</v>
      </c>
      <c r="E21" s="10">
        <v>4.8</v>
      </c>
      <c r="F21" s="11"/>
      <c r="G21" s="11"/>
      <c r="H21" s="11"/>
      <c r="I21" s="11"/>
      <c r="J21" s="11"/>
      <c r="K21" s="11"/>
      <c r="L21" s="11"/>
    </row>
    <row r="22" ht="42.75" customHeight="true" spans="1:12">
      <c r="A22" s="9" t="s">
        <v>203</v>
      </c>
      <c r="B22" s="8" t="s">
        <v>220</v>
      </c>
      <c r="C22" s="9" t="s">
        <v>64</v>
      </c>
      <c r="D22" s="10">
        <f t="shared" si="0"/>
        <v>17.34</v>
      </c>
      <c r="E22" s="10">
        <v>17.34</v>
      </c>
      <c r="F22" s="11"/>
      <c r="G22" s="11"/>
      <c r="H22" s="11"/>
      <c r="I22" s="11"/>
      <c r="J22" s="11"/>
      <c r="K22" s="11"/>
      <c r="L22" s="11"/>
    </row>
    <row r="23" ht="42.75" customHeight="true" spans="1:12">
      <c r="A23" s="9" t="s">
        <v>203</v>
      </c>
      <c r="B23" s="8" t="s">
        <v>221</v>
      </c>
      <c r="C23" s="9" t="s">
        <v>64</v>
      </c>
      <c r="D23" s="10">
        <f t="shared" si="0"/>
        <v>81.45</v>
      </c>
      <c r="E23" s="10">
        <v>81.45</v>
      </c>
      <c r="F23" s="11"/>
      <c r="G23" s="11"/>
      <c r="H23" s="11"/>
      <c r="I23" s="11"/>
      <c r="J23" s="11"/>
      <c r="K23" s="11"/>
      <c r="L23" s="11"/>
    </row>
    <row r="24" ht="42.75" customHeight="true" spans="1:12">
      <c r="A24" s="9" t="s">
        <v>203</v>
      </c>
      <c r="B24" s="8" t="s">
        <v>222</v>
      </c>
      <c r="C24" s="9" t="s">
        <v>64</v>
      </c>
      <c r="D24" s="10">
        <f t="shared" si="0"/>
        <v>13.04</v>
      </c>
      <c r="E24" s="10">
        <v>13.04</v>
      </c>
      <c r="F24" s="11"/>
      <c r="G24" s="11"/>
      <c r="H24" s="11"/>
      <c r="I24" s="11"/>
      <c r="J24" s="11"/>
      <c r="K24" s="11"/>
      <c r="L24" s="11"/>
    </row>
    <row r="25" ht="42.75" customHeight="true" spans="1:12">
      <c r="A25" s="9" t="s">
        <v>203</v>
      </c>
      <c r="B25" s="8" t="s">
        <v>223</v>
      </c>
      <c r="C25" s="9" t="s">
        <v>64</v>
      </c>
      <c r="D25" s="10">
        <f t="shared" si="0"/>
        <v>11.76386</v>
      </c>
      <c r="E25" s="10">
        <v>11.76386</v>
      </c>
      <c r="F25" s="11"/>
      <c r="G25" s="11"/>
      <c r="H25" s="11"/>
      <c r="I25" s="11"/>
      <c r="J25" s="11"/>
      <c r="K25" s="11"/>
      <c r="L25" s="11"/>
    </row>
    <row r="26" ht="42.75" customHeight="true" spans="1:12">
      <c r="A26" s="9" t="s">
        <v>203</v>
      </c>
      <c r="B26" s="8" t="s">
        <v>224</v>
      </c>
      <c r="C26" s="9" t="s">
        <v>64</v>
      </c>
      <c r="D26" s="10">
        <f t="shared" si="0"/>
        <v>3.85</v>
      </c>
      <c r="E26" s="10">
        <v>3.85</v>
      </c>
      <c r="F26" s="11"/>
      <c r="G26" s="11"/>
      <c r="H26" s="11"/>
      <c r="I26" s="11"/>
      <c r="J26" s="11"/>
      <c r="K26" s="11"/>
      <c r="L26" s="11"/>
    </row>
    <row r="27" ht="42.75" customHeight="true" spans="1:12">
      <c r="A27" s="9" t="s">
        <v>203</v>
      </c>
      <c r="B27" s="8" t="s">
        <v>225</v>
      </c>
      <c r="C27" s="9" t="s">
        <v>64</v>
      </c>
      <c r="D27" s="10">
        <f t="shared" si="0"/>
        <v>58.41</v>
      </c>
      <c r="E27" s="10">
        <v>58.41</v>
      </c>
      <c r="F27" s="11"/>
      <c r="G27" s="11"/>
      <c r="H27" s="11"/>
      <c r="I27" s="11"/>
      <c r="J27" s="11"/>
      <c r="K27" s="11"/>
      <c r="L27" s="11"/>
    </row>
    <row r="28" ht="42.75" customHeight="true" spans="1:12">
      <c r="A28" s="9" t="s">
        <v>203</v>
      </c>
      <c r="B28" s="8" t="s">
        <v>226</v>
      </c>
      <c r="C28" s="9" t="s">
        <v>64</v>
      </c>
      <c r="D28" s="10">
        <f t="shared" si="0"/>
        <v>14.5908</v>
      </c>
      <c r="E28" s="10">
        <v>14.5908</v>
      </c>
      <c r="F28" s="11"/>
      <c r="G28" s="11"/>
      <c r="H28" s="11"/>
      <c r="I28" s="11"/>
      <c r="J28" s="11"/>
      <c r="K28" s="11"/>
      <c r="L28" s="11"/>
    </row>
    <row r="29" ht="42.75" customHeight="true" spans="1:12">
      <c r="A29" s="9" t="s">
        <v>203</v>
      </c>
      <c r="B29" s="8" t="s">
        <v>227</v>
      </c>
      <c r="C29" s="9" t="s">
        <v>64</v>
      </c>
      <c r="D29" s="10">
        <f t="shared" si="0"/>
        <v>15.24</v>
      </c>
      <c r="E29" s="10">
        <v>15.24</v>
      </c>
      <c r="F29" s="11"/>
      <c r="G29" s="11"/>
      <c r="H29" s="11"/>
      <c r="I29" s="11"/>
      <c r="J29" s="11"/>
      <c r="K29" s="11"/>
      <c r="L29" s="11"/>
    </row>
    <row r="30" ht="42.75" customHeight="true" spans="1:12">
      <c r="A30" s="9" t="s">
        <v>203</v>
      </c>
      <c r="B30" s="8" t="s">
        <v>228</v>
      </c>
      <c r="C30" s="9" t="s">
        <v>64</v>
      </c>
      <c r="D30" s="10">
        <f t="shared" si="0"/>
        <v>7.01</v>
      </c>
      <c r="E30" s="10">
        <v>7.01</v>
      </c>
      <c r="F30" s="11"/>
      <c r="G30" s="11"/>
      <c r="H30" s="11"/>
      <c r="I30" s="11"/>
      <c r="J30" s="11"/>
      <c r="K30" s="11"/>
      <c r="L30" s="11"/>
    </row>
    <row r="31" ht="42.75" customHeight="true" spans="1:12">
      <c r="A31" s="9" t="s">
        <v>203</v>
      </c>
      <c r="B31" s="8" t="s">
        <v>229</v>
      </c>
      <c r="C31" s="9" t="s">
        <v>64</v>
      </c>
      <c r="D31" s="10">
        <f t="shared" si="0"/>
        <v>5.2</v>
      </c>
      <c r="E31" s="10">
        <v>5.2</v>
      </c>
      <c r="F31" s="11"/>
      <c r="G31" s="11"/>
      <c r="H31" s="11"/>
      <c r="I31" s="11"/>
      <c r="J31" s="11"/>
      <c r="K31" s="11"/>
      <c r="L31" s="11"/>
    </row>
    <row r="32" ht="42.75" customHeight="true" spans="1:12">
      <c r="A32" s="9" t="s">
        <v>203</v>
      </c>
      <c r="B32" s="8" t="s">
        <v>230</v>
      </c>
      <c r="C32" s="9" t="s">
        <v>64</v>
      </c>
      <c r="D32" s="10">
        <f t="shared" si="0"/>
        <v>3</v>
      </c>
      <c r="E32" s="10">
        <v>3</v>
      </c>
      <c r="F32" s="11"/>
      <c r="G32" s="11"/>
      <c r="H32" s="11"/>
      <c r="I32" s="11"/>
      <c r="J32" s="11"/>
      <c r="K32" s="11"/>
      <c r="L32" s="11"/>
    </row>
    <row r="33" ht="42.75" customHeight="true" spans="1:12">
      <c r="A33" s="9" t="s">
        <v>203</v>
      </c>
      <c r="B33" s="8" t="s">
        <v>231</v>
      </c>
      <c r="C33" s="9" t="s">
        <v>64</v>
      </c>
      <c r="D33" s="10">
        <f t="shared" si="0"/>
        <v>5</v>
      </c>
      <c r="E33" s="10">
        <v>5</v>
      </c>
      <c r="F33" s="11"/>
      <c r="G33" s="11"/>
      <c r="H33" s="11"/>
      <c r="I33" s="11"/>
      <c r="J33" s="11"/>
      <c r="K33" s="11"/>
      <c r="L33" s="11"/>
    </row>
    <row r="34" ht="42.75" customHeight="true" spans="1:12">
      <c r="A34" s="9"/>
      <c r="B34" s="8" t="s">
        <v>232</v>
      </c>
      <c r="C34" s="9" t="s">
        <v>64</v>
      </c>
      <c r="D34" s="10">
        <f t="shared" si="0"/>
        <v>0.84</v>
      </c>
      <c r="E34" s="10">
        <v>0.84</v>
      </c>
      <c r="F34" s="11"/>
      <c r="G34" s="11"/>
      <c r="H34" s="11"/>
      <c r="I34" s="11"/>
      <c r="J34" s="11"/>
      <c r="K34" s="11"/>
      <c r="L34" s="11"/>
    </row>
    <row r="35" ht="42.75" customHeight="true" spans="1:12">
      <c r="A35" s="9"/>
      <c r="B35" s="8" t="s">
        <v>233</v>
      </c>
      <c r="C35" s="9" t="s">
        <v>64</v>
      </c>
      <c r="D35" s="10">
        <f t="shared" si="0"/>
        <v>7.8</v>
      </c>
      <c r="E35" s="10">
        <v>7.8</v>
      </c>
      <c r="F35" s="11"/>
      <c r="G35" s="11"/>
      <c r="H35" s="11"/>
      <c r="I35" s="11"/>
      <c r="J35" s="11"/>
      <c r="K35" s="11"/>
      <c r="L35" s="11"/>
    </row>
    <row r="36" ht="42.75" customHeight="true" spans="1:12">
      <c r="A36" s="8" t="s">
        <v>50</v>
      </c>
      <c r="B36" s="8"/>
      <c r="C36" s="11"/>
      <c r="D36" s="10">
        <f>SUM(D6:D35)</f>
        <v>1358.50004</v>
      </c>
      <c r="E36" s="10">
        <f>SUM(E6:E35)</f>
        <v>1358.50004</v>
      </c>
      <c r="F36" s="11"/>
      <c r="G36" s="11"/>
      <c r="H36" s="11"/>
      <c r="I36" s="11"/>
      <c r="J36" s="11"/>
      <c r="K36" s="11"/>
      <c r="L36" s="11"/>
    </row>
    <row r="37" ht="35.1" customHeight="true" spans="5:7">
      <c r="E37" s="2">
        <f>SUBTOTAL(9,E6:E35)</f>
        <v>1358.50004</v>
      </c>
      <c r="F37" s="12">
        <f>E37-E36</f>
        <v>0</v>
      </c>
      <c r="G37" s="12">
        <f>F37+F38</f>
        <v>-641.9892</v>
      </c>
    </row>
    <row r="38" ht="35.1" customHeight="true" spans="6:6">
      <c r="F38" s="2">
        <v>-641.9892</v>
      </c>
    </row>
    <row r="39" ht="35.1" customHeight="true"/>
    <row r="40" ht="35.1" customHeight="true"/>
    <row r="41" ht="35.1" customHeight="true"/>
    <row r="42" ht="35.1" customHeight="true"/>
    <row r="43" ht="35.1" customHeight="true"/>
    <row r="44" ht="35.1" customHeight="true"/>
    <row r="45" ht="35.1" customHeight="true"/>
    <row r="46" ht="35.1" customHeight="true"/>
    <row r="47" ht="35.1" customHeight="true"/>
  </sheetData>
  <mergeCells count="12">
    <mergeCell ref="A1:B1"/>
    <mergeCell ref="B2:L2"/>
    <mergeCell ref="A3:C3"/>
    <mergeCell ref="K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7" orientation="landscape"/>
  <headerFooter/>
  <rowBreaks count="1" manualBreakCount="1">
    <brk id="1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zoomScaleSheetLayoutView="85" workbookViewId="0">
      <selection activeCell="B28" sqref="B28"/>
    </sheetView>
  </sheetViews>
  <sheetFormatPr defaultColWidth="6.66666666666667" defaultRowHeight="18" customHeight="true"/>
  <cols>
    <col min="1" max="1" width="50.6666666666667" style="110" customWidth="true"/>
    <col min="2" max="2" width="17.6666666666667" style="110" customWidth="true"/>
    <col min="3" max="3" width="50.6666666666667" style="110" customWidth="true"/>
    <col min="4" max="4" width="17.6666666666667" style="110" customWidth="true"/>
    <col min="5" max="156" width="9" style="110" customWidth="true"/>
    <col min="157" max="249" width="9.16666666666667" style="110" customWidth="true"/>
    <col min="250" max="16384" width="6.66666666666667" style="110"/>
  </cols>
  <sheetData>
    <row r="1" ht="24" customHeight="true" spans="1:1">
      <c r="A1" s="111" t="s">
        <v>0</v>
      </c>
    </row>
    <row r="2" ht="42" customHeight="true" spans="1:249">
      <c r="A2" s="112" t="s">
        <v>1</v>
      </c>
      <c r="B2" s="112"/>
      <c r="C2" s="112"/>
      <c r="D2" s="112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</row>
    <row r="3" ht="24" customHeight="true" spans="1:249">
      <c r="A3" s="113" t="s">
        <v>2</v>
      </c>
      <c r="B3" s="104"/>
      <c r="C3" s="104"/>
      <c r="D3" s="104" t="s">
        <v>3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</row>
    <row r="4" ht="37.15" customHeight="true" spans="1:249">
      <c r="A4" s="77" t="s">
        <v>4</v>
      </c>
      <c r="B4" s="77"/>
      <c r="C4" s="77" t="s">
        <v>5</v>
      </c>
      <c r="D4" s="77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</row>
    <row r="5" ht="37.15" customHeight="true" spans="1:249">
      <c r="A5" s="77" t="s">
        <v>6</v>
      </c>
      <c r="B5" s="77" t="s">
        <v>7</v>
      </c>
      <c r="C5" s="77" t="s">
        <v>6</v>
      </c>
      <c r="D5" s="77" t="s">
        <v>7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</row>
    <row r="6" ht="30" customHeight="true" spans="1:249">
      <c r="A6" s="137" t="s">
        <v>8</v>
      </c>
      <c r="B6" s="70">
        <v>2131.62</v>
      </c>
      <c r="C6" s="114" t="s">
        <v>9</v>
      </c>
      <c r="D6" s="28">
        <v>0.84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</row>
    <row r="7" ht="30" customHeight="true" spans="1:249">
      <c r="A7" s="137" t="s">
        <v>10</v>
      </c>
      <c r="B7" s="70"/>
      <c r="C7" s="114" t="s">
        <v>11</v>
      </c>
      <c r="D7" s="28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</row>
    <row r="8" ht="30" customHeight="true" spans="1:249">
      <c r="A8" s="137" t="s">
        <v>12</v>
      </c>
      <c r="B8" s="70"/>
      <c r="C8" s="114" t="s">
        <v>13</v>
      </c>
      <c r="D8" s="28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</row>
    <row r="9" ht="30" customHeight="true" spans="1:249">
      <c r="A9" s="138" t="s">
        <v>14</v>
      </c>
      <c r="B9" s="70"/>
      <c r="C9" s="114" t="s">
        <v>15</v>
      </c>
      <c r="D9" s="28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</row>
    <row r="10" ht="30" customHeight="true" spans="1:249">
      <c r="A10" s="138" t="s">
        <v>16</v>
      </c>
      <c r="B10" s="70"/>
      <c r="C10" s="114" t="s">
        <v>17</v>
      </c>
      <c r="D10" s="28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</row>
    <row r="11" ht="30" customHeight="true" spans="1:249">
      <c r="A11" s="138" t="s">
        <v>18</v>
      </c>
      <c r="B11" s="70"/>
      <c r="C11" s="117" t="s">
        <v>19</v>
      </c>
      <c r="D11" s="28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</row>
    <row r="12" ht="30" customHeight="true" spans="1:249">
      <c r="A12" s="137" t="s">
        <v>20</v>
      </c>
      <c r="B12" s="70"/>
      <c r="C12" s="114" t="s">
        <v>21</v>
      </c>
      <c r="D12" s="28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</row>
    <row r="13" ht="30" customHeight="true" spans="1:249">
      <c r="A13" s="137" t="s">
        <v>22</v>
      </c>
      <c r="B13" s="139"/>
      <c r="C13" s="114" t="s">
        <v>23</v>
      </c>
      <c r="D13" s="28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</row>
    <row r="14" ht="30" customHeight="true" spans="1:249">
      <c r="A14" s="137" t="s">
        <v>24</v>
      </c>
      <c r="B14" s="139"/>
      <c r="C14" s="114" t="s">
        <v>25</v>
      </c>
      <c r="D14" s="85">
        <v>2083.445109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</row>
    <row r="15" ht="30" customHeight="true" spans="1:249">
      <c r="A15" s="137"/>
      <c r="B15" s="139"/>
      <c r="C15" s="114" t="s">
        <v>26</v>
      </c>
      <c r="D15" s="28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</row>
    <row r="16" ht="30" customHeight="true" spans="1:249">
      <c r="A16" s="137"/>
      <c r="B16" s="139"/>
      <c r="C16" s="114" t="s">
        <v>27</v>
      </c>
      <c r="D16" s="28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</row>
    <row r="17" ht="30" customHeight="true" spans="1:249">
      <c r="A17" s="137"/>
      <c r="B17" s="139"/>
      <c r="C17" s="114" t="s">
        <v>28</v>
      </c>
      <c r="D17" s="28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</row>
    <row r="18" ht="30" customHeight="true" spans="1:249">
      <c r="A18" s="137"/>
      <c r="B18" s="70"/>
      <c r="C18" s="114" t="s">
        <v>29</v>
      </c>
      <c r="D18" s="28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</row>
    <row r="19" ht="30" customHeight="true" spans="1:249">
      <c r="A19" s="137"/>
      <c r="B19" s="70"/>
      <c r="C19" s="114" t="s">
        <v>30</v>
      </c>
      <c r="D19" s="28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</row>
    <row r="20" ht="30" customHeight="true" spans="1:249">
      <c r="A20" s="137"/>
      <c r="B20" s="70"/>
      <c r="C20" s="114" t="s">
        <v>31</v>
      </c>
      <c r="D20" s="88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</row>
    <row r="21" ht="30" customHeight="true" spans="1:249">
      <c r="A21" s="114"/>
      <c r="B21" s="70"/>
      <c r="C21" s="114" t="s">
        <v>32</v>
      </c>
      <c r="D21" s="89">
        <v>47.33566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</row>
    <row r="22" ht="30" customHeight="true" spans="1:249">
      <c r="A22" s="114"/>
      <c r="B22" s="70"/>
      <c r="C22" s="140" t="s">
        <v>33</v>
      </c>
      <c r="D22" s="28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</row>
    <row r="23" ht="30" customHeight="true" spans="1:249">
      <c r="A23" s="114"/>
      <c r="B23" s="70"/>
      <c r="C23" s="140" t="s">
        <v>34</v>
      </c>
      <c r="D23" s="91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</row>
    <row r="24" ht="30" customHeight="true" spans="1:249">
      <c r="A24" s="114"/>
      <c r="B24" s="70"/>
      <c r="C24" s="140" t="s">
        <v>35</v>
      </c>
      <c r="D24" s="91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</row>
    <row r="25" ht="31.15" customHeight="true" spans="1:249">
      <c r="A25" s="114"/>
      <c r="B25" s="70"/>
      <c r="C25" s="140" t="s">
        <v>36</v>
      </c>
      <c r="D25" s="91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</row>
    <row r="26" ht="31.15" customHeight="true" spans="1:249">
      <c r="A26" s="114"/>
      <c r="B26" s="70"/>
      <c r="C26" s="140" t="s">
        <v>37</v>
      </c>
      <c r="D26" s="91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</row>
    <row r="27" ht="31.15" customHeight="true" spans="1:249">
      <c r="A27" s="114"/>
      <c r="B27" s="70"/>
      <c r="C27" s="140" t="s">
        <v>38</v>
      </c>
      <c r="D27" s="91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</row>
    <row r="28" ht="30" customHeight="true" spans="1:249">
      <c r="A28" s="78" t="s">
        <v>39</v>
      </c>
      <c r="B28" s="70">
        <f>SUM(B6:B27)</f>
        <v>2131.62</v>
      </c>
      <c r="C28" s="78" t="s">
        <v>40</v>
      </c>
      <c r="D28" s="70">
        <f>SUM(D6:D27)</f>
        <v>2131.620769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</row>
    <row r="29" ht="30" customHeight="true" spans="1:249">
      <c r="A29" s="137" t="s">
        <v>41</v>
      </c>
      <c r="B29" s="70"/>
      <c r="C29" s="114" t="s">
        <v>42</v>
      </c>
      <c r="D29" s="70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</row>
    <row r="30" ht="30" customHeight="true" spans="1:249">
      <c r="A30" s="78" t="s">
        <v>43</v>
      </c>
      <c r="B30" s="70">
        <f>B28+B29</f>
        <v>2131.62</v>
      </c>
      <c r="C30" s="78" t="s">
        <v>44</v>
      </c>
      <c r="D30" s="70">
        <f>D28+D29</f>
        <v>2131.620769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</row>
    <row r="31" ht="27" customHeight="true" spans="1:249">
      <c r="A31" s="141" t="s">
        <v>45</v>
      </c>
      <c r="B31" s="142"/>
      <c r="C31" s="143"/>
      <c r="D31" s="142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</row>
    <row r="32" ht="27.75" customHeight="true" spans="1:249">
      <c r="A32" s="144"/>
      <c r="B32" s="144"/>
      <c r="C32" s="144"/>
      <c r="D32" s="14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</row>
    <row r="33" ht="27.75" customHeight="true" spans="1:249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</row>
    <row r="34" ht="27.75" customHeight="true" spans="1:249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</row>
    <row r="35" ht="27.75" customHeight="true" spans="1:249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</row>
    <row r="36" ht="27.75" customHeight="true" spans="1:249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  <c r="HO36" s="146"/>
      <c r="HP36" s="146"/>
      <c r="HQ36" s="146"/>
      <c r="HR36" s="146"/>
      <c r="HS36" s="146"/>
      <c r="HT36" s="146"/>
      <c r="HU36" s="146"/>
      <c r="HV36" s="146"/>
      <c r="HW36" s="146"/>
      <c r="HX36" s="146"/>
      <c r="HY36" s="146"/>
      <c r="HZ36" s="146"/>
      <c r="IA36" s="146"/>
      <c r="IB36" s="146"/>
      <c r="IC36" s="146"/>
      <c r="ID36" s="146"/>
      <c r="IE36" s="146"/>
      <c r="IF36" s="146"/>
      <c r="IG36" s="146"/>
      <c r="IH36" s="146"/>
      <c r="II36" s="146"/>
      <c r="IJ36" s="146"/>
      <c r="IK36" s="146"/>
      <c r="IL36" s="146"/>
      <c r="IM36" s="146"/>
      <c r="IN36" s="146"/>
      <c r="IO36" s="146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zoomScaleSheetLayoutView="100" topLeftCell="A4" workbookViewId="0">
      <selection activeCell="B8" sqref="B8"/>
    </sheetView>
  </sheetViews>
  <sheetFormatPr defaultColWidth="9.16666666666667" defaultRowHeight="27.75" customHeight="true"/>
  <cols>
    <col min="1" max="1" width="10.8333333333333" style="120" customWidth="true"/>
    <col min="2" max="2" width="19" style="120" customWidth="true"/>
    <col min="3" max="5" width="14.3333333333333" style="120" customWidth="true"/>
    <col min="6" max="6" width="8.83333333333333" style="120" customWidth="true"/>
    <col min="7" max="7" width="11.5" style="120" customWidth="true"/>
    <col min="8" max="11" width="8.83333333333333" style="120" customWidth="true"/>
    <col min="12" max="13" width="8.83333333333333" style="97" customWidth="true"/>
    <col min="14" max="19" width="8.83333333333333" style="120" customWidth="true"/>
    <col min="20" max="251" width="9" style="97" customWidth="true"/>
    <col min="252" max="252" width="9.16666666666667" customWidth="true"/>
  </cols>
  <sheetData>
    <row r="1" s="118" customFormat="true" ht="27" customHeight="true" spans="1:19">
      <c r="A1" s="19" t="s">
        <v>46</v>
      </c>
      <c r="B1" s="19"/>
      <c r="C1" s="19"/>
      <c r="D1" s="19"/>
      <c r="E1" s="132"/>
      <c r="F1" s="132"/>
      <c r="G1" s="132"/>
      <c r="H1" s="132"/>
      <c r="I1" s="132"/>
      <c r="J1" s="132"/>
      <c r="K1" s="132"/>
      <c r="L1" s="132"/>
      <c r="N1" s="132"/>
      <c r="O1" s="132"/>
      <c r="P1" s="132"/>
      <c r="Q1" s="132"/>
      <c r="R1" s="132"/>
      <c r="S1" s="132"/>
    </row>
    <row r="2" s="99" customFormat="true" ht="40.5" customHeight="true" spans="1:19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="99" customFormat="true" ht="12.75" customHeight="true" spans="1:19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="16" customFormat="true" ht="22.15" customHeight="true" spans="1:19">
      <c r="A4" s="122" t="s">
        <v>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N4" s="123"/>
      <c r="O4" s="123"/>
      <c r="P4" s="123"/>
      <c r="Q4" s="123"/>
      <c r="R4" s="123"/>
      <c r="S4" s="123" t="s">
        <v>3</v>
      </c>
    </row>
    <row r="5" s="119" customFormat="true" ht="29.85" customHeight="true" spans="1:19">
      <c r="A5" s="124" t="s">
        <v>48</v>
      </c>
      <c r="B5" s="124" t="s">
        <v>49</v>
      </c>
      <c r="C5" s="125" t="s">
        <v>50</v>
      </c>
      <c r="D5" s="126" t="s">
        <v>51</v>
      </c>
      <c r="E5" s="126"/>
      <c r="F5" s="126"/>
      <c r="G5" s="126"/>
      <c r="H5" s="126"/>
      <c r="I5" s="126"/>
      <c r="J5" s="126"/>
      <c r="K5" s="126"/>
      <c r="L5" s="126"/>
      <c r="M5" s="126"/>
      <c r="N5" s="124" t="s">
        <v>41</v>
      </c>
      <c r="O5" s="124"/>
      <c r="P5" s="124"/>
      <c r="Q5" s="124"/>
      <c r="R5" s="124"/>
      <c r="S5" s="124"/>
    </row>
    <row r="6" s="119" customFormat="true" ht="29.85" customHeight="true" spans="1:19">
      <c r="A6" s="124"/>
      <c r="B6" s="124"/>
      <c r="C6" s="127"/>
      <c r="D6" s="124" t="s">
        <v>52</v>
      </c>
      <c r="E6" s="133" t="s">
        <v>53</v>
      </c>
      <c r="F6" s="133" t="s">
        <v>54</v>
      </c>
      <c r="G6" s="133" t="s">
        <v>55</v>
      </c>
      <c r="H6" s="133" t="s">
        <v>56</v>
      </c>
      <c r="I6" s="133" t="s">
        <v>57</v>
      </c>
      <c r="J6" s="133" t="s">
        <v>58</v>
      </c>
      <c r="K6" s="133" t="s">
        <v>59</v>
      </c>
      <c r="L6" s="133" t="s">
        <v>60</v>
      </c>
      <c r="M6" s="133" t="s">
        <v>61</v>
      </c>
      <c r="N6" s="125" t="s">
        <v>52</v>
      </c>
      <c r="O6" s="124" t="s">
        <v>53</v>
      </c>
      <c r="P6" s="124" t="s">
        <v>54</v>
      </c>
      <c r="Q6" s="124" t="s">
        <v>62</v>
      </c>
      <c r="R6" s="135" t="s">
        <v>56</v>
      </c>
      <c r="S6" s="136" t="s">
        <v>63</v>
      </c>
    </row>
    <row r="7" s="17" customFormat="true" ht="48" customHeight="true" spans="1:251">
      <c r="A7" s="22">
        <v>358</v>
      </c>
      <c r="B7" s="128" t="s">
        <v>64</v>
      </c>
      <c r="C7" s="70">
        <f>D7+N7</f>
        <v>2131.62</v>
      </c>
      <c r="D7" s="70">
        <f>SUM(E7:M7)</f>
        <v>2131.62</v>
      </c>
      <c r="E7" s="70">
        <v>2131.62</v>
      </c>
      <c r="F7" s="22"/>
      <c r="G7" s="22"/>
      <c r="H7" s="22"/>
      <c r="I7" s="22"/>
      <c r="J7" s="22"/>
      <c r="K7" s="22"/>
      <c r="L7" s="22"/>
      <c r="M7" s="22"/>
      <c r="N7" s="129">
        <f>SUM(O7:S7)</f>
        <v>0</v>
      </c>
      <c r="O7" s="28"/>
      <c r="P7" s="28"/>
      <c r="Q7" s="28"/>
      <c r="R7" s="28"/>
      <c r="S7" s="28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</row>
    <row r="8" s="100" customFormat="true" ht="33.75" customHeight="true" spans="1:251">
      <c r="A8" s="28"/>
      <c r="B8" s="128"/>
      <c r="C8" s="70">
        <f>D8+N8</f>
        <v>0</v>
      </c>
      <c r="D8" s="70">
        <f>SUM(E8:M8)</f>
        <v>0</v>
      </c>
      <c r="E8" s="70">
        <v>0</v>
      </c>
      <c r="F8" s="22"/>
      <c r="G8" s="22"/>
      <c r="H8" s="22"/>
      <c r="I8" s="22"/>
      <c r="J8" s="22"/>
      <c r="K8" s="22"/>
      <c r="L8" s="22"/>
      <c r="M8" s="22"/>
      <c r="N8" s="129">
        <f>SUM(O8:S8)</f>
        <v>0</v>
      </c>
      <c r="O8" s="28"/>
      <c r="P8" s="28"/>
      <c r="Q8" s="28"/>
      <c r="R8" s="28"/>
      <c r="S8" s="28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</row>
    <row r="9" s="17" customFormat="true" ht="33.75" customHeight="true" spans="1:19">
      <c r="A9" s="26"/>
      <c r="B9" s="129"/>
      <c r="C9" s="26"/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="17" customFormat="true" ht="33.75" customHeight="true" spans="1:20">
      <c r="A10" s="28"/>
      <c r="B10" s="12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100"/>
    </row>
    <row r="11" s="17" customFormat="true" ht="33.75" customHeight="true" spans="1:20">
      <c r="A11" s="28"/>
      <c r="B11" s="12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100"/>
    </row>
    <row r="12" ht="33.75" customHeight="true" spans="1:19">
      <c r="A12" s="130" t="s">
        <v>50</v>
      </c>
      <c r="B12" s="131"/>
      <c r="C12" s="85">
        <f>C7</f>
        <v>2131.62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34"/>
      <c r="P12" s="134"/>
      <c r="Q12" s="134"/>
      <c r="R12" s="134"/>
      <c r="S12" s="134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showGridLines="0" showZeros="0" view="pageBreakPreview" zoomScale="85" zoomScaleNormal="115" zoomScaleSheetLayoutView="85" workbookViewId="0">
      <selection activeCell="C29" sqref="C29"/>
    </sheetView>
  </sheetViews>
  <sheetFormatPr defaultColWidth="9.16666666666667" defaultRowHeight="27.75" customHeight="true"/>
  <cols>
    <col min="1" max="1" width="23.6666666666667" style="108" customWidth="true"/>
    <col min="2" max="2" width="22.8333333333333" style="108" customWidth="true"/>
    <col min="3" max="8" width="17.3333333333333" style="109" customWidth="true"/>
    <col min="9" max="248" width="10.6666666666667" style="109" customWidth="true"/>
    <col min="249" max="250" width="9.16666666666667" style="110" customWidth="true"/>
    <col min="251" max="16384" width="9.16666666666667" style="110"/>
  </cols>
  <sheetData>
    <row r="1" s="102" customFormat="true" ht="27" customHeight="true" spans="1:2">
      <c r="A1" s="111" t="s">
        <v>65</v>
      </c>
      <c r="B1" s="111"/>
    </row>
    <row r="2" s="103" customFormat="true" ht="48.75" customHeight="true" spans="1:10">
      <c r="A2" s="112" t="s">
        <v>66</v>
      </c>
      <c r="B2" s="112"/>
      <c r="C2" s="112"/>
      <c r="D2" s="112"/>
      <c r="E2" s="112"/>
      <c r="F2" s="112"/>
      <c r="G2" s="112"/>
      <c r="H2" s="112"/>
      <c r="J2" s="112"/>
    </row>
    <row r="3" s="104" customFormat="true" ht="22.15" customHeight="true" spans="1:8">
      <c r="A3" s="113" t="s">
        <v>2</v>
      </c>
      <c r="H3" s="104" t="s">
        <v>3</v>
      </c>
    </row>
    <row r="4" s="105" customFormat="true" ht="29.85" customHeight="true" spans="1:8">
      <c r="A4" s="77" t="s">
        <v>67</v>
      </c>
      <c r="B4" s="77" t="s">
        <v>68</v>
      </c>
      <c r="C4" s="78" t="s">
        <v>50</v>
      </c>
      <c r="D4" s="77" t="s">
        <v>69</v>
      </c>
      <c r="E4" s="77" t="s">
        <v>70</v>
      </c>
      <c r="F4" s="77" t="s">
        <v>71</v>
      </c>
      <c r="G4" s="77" t="s">
        <v>72</v>
      </c>
      <c r="H4" s="77" t="s">
        <v>73</v>
      </c>
    </row>
    <row r="5" s="105" customFormat="true" ht="29.85" customHeight="true" spans="1:8">
      <c r="A5" s="77"/>
      <c r="B5" s="77"/>
      <c r="C5" s="78"/>
      <c r="D5" s="77"/>
      <c r="E5" s="77"/>
      <c r="F5" s="77"/>
      <c r="G5" s="77"/>
      <c r="H5" s="77"/>
    </row>
    <row r="6" s="105" customFormat="true" ht="29.85" customHeight="true" spans="1:8">
      <c r="A6" s="77"/>
      <c r="B6" s="77"/>
      <c r="C6" s="78"/>
      <c r="D6" s="77"/>
      <c r="E6" s="77"/>
      <c r="F6" s="77"/>
      <c r="G6" s="77"/>
      <c r="H6" s="77"/>
    </row>
    <row r="7" s="105" customFormat="true" ht="47.25" customHeight="true" spans="1:8">
      <c r="A7" s="71">
        <v>201</v>
      </c>
      <c r="B7" s="72" t="s">
        <v>74</v>
      </c>
      <c r="C7" s="22">
        <f>C8</f>
        <v>0.84</v>
      </c>
      <c r="D7" s="77"/>
      <c r="E7" s="22">
        <f>E8</f>
        <v>0.84</v>
      </c>
      <c r="F7" s="77"/>
      <c r="G7" s="77"/>
      <c r="H7" s="77"/>
    </row>
    <row r="8" s="105" customFormat="true" ht="47.25" customHeight="true" spans="1:8">
      <c r="A8" s="73" t="s">
        <v>75</v>
      </c>
      <c r="B8" s="74" t="s">
        <v>76</v>
      </c>
      <c r="C8" s="22">
        <f>C9</f>
        <v>0.84</v>
      </c>
      <c r="D8" s="77"/>
      <c r="E8" s="22">
        <f>E9</f>
        <v>0.84</v>
      </c>
      <c r="F8" s="77"/>
      <c r="G8" s="77"/>
      <c r="H8" s="77"/>
    </row>
    <row r="9" s="105" customFormat="true" ht="47.25" customHeight="true" spans="1:8">
      <c r="A9" s="75" t="s">
        <v>77</v>
      </c>
      <c r="B9" s="76" t="s">
        <v>78</v>
      </c>
      <c r="C9" s="77">
        <f>SUM(D9:H9)</f>
        <v>0.84</v>
      </c>
      <c r="D9" s="77"/>
      <c r="E9" s="77">
        <v>0.84</v>
      </c>
      <c r="F9" s="77"/>
      <c r="G9" s="77"/>
      <c r="H9" s="77"/>
    </row>
    <row r="10" s="106" customFormat="true" ht="47.25" customHeight="true" spans="1:248">
      <c r="A10" s="114" t="s">
        <v>79</v>
      </c>
      <c r="B10" s="114" t="s">
        <v>80</v>
      </c>
      <c r="C10" s="77">
        <f>C11+C17+C19+C21</f>
        <v>2083.445109</v>
      </c>
      <c r="D10" s="77">
        <f t="shared" ref="D10:E10" si="0">D11+D17+D19+D21</f>
        <v>773.120729</v>
      </c>
      <c r="E10" s="77">
        <f t="shared" si="0"/>
        <v>1310.32438</v>
      </c>
      <c r="F10" s="70"/>
      <c r="G10" s="70"/>
      <c r="H10" s="70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</row>
    <row r="11" s="107" customFormat="true" ht="47.25" customHeight="true" spans="1:9">
      <c r="A11" s="115" t="s">
        <v>81</v>
      </c>
      <c r="B11" s="115" t="s">
        <v>82</v>
      </c>
      <c r="C11" s="77">
        <f>C12+C13+C14+C15+C16</f>
        <v>880.425109</v>
      </c>
      <c r="D11" s="77">
        <f t="shared" ref="D11:E11" si="1">D12+D13+D14+D15+D16</f>
        <v>773.120729</v>
      </c>
      <c r="E11" s="77">
        <f t="shared" si="1"/>
        <v>107.30438</v>
      </c>
      <c r="F11" s="70"/>
      <c r="G11" s="70"/>
      <c r="H11" s="70"/>
      <c r="I11" s="106"/>
    </row>
    <row r="12" s="107" customFormat="true" ht="47.25" customHeight="true" spans="1:256">
      <c r="A12" s="116" t="s">
        <v>81</v>
      </c>
      <c r="B12" s="116" t="s">
        <v>83</v>
      </c>
      <c r="C12" s="77">
        <f t="shared" ref="C12:C16" si="2">SUM(D12:E12)</f>
        <v>773.120729</v>
      </c>
      <c r="D12" s="77">
        <v>773.120729</v>
      </c>
      <c r="E12" s="70"/>
      <c r="F12" s="70"/>
      <c r="G12" s="70"/>
      <c r="H12" s="70"/>
      <c r="I12" s="109"/>
      <c r="IO12" s="110"/>
      <c r="IP12" s="110"/>
      <c r="IQ12" s="110"/>
      <c r="IR12" s="110"/>
      <c r="IS12" s="110"/>
      <c r="IT12" s="110"/>
      <c r="IU12" s="110"/>
      <c r="IV12" s="110"/>
    </row>
    <row r="13" ht="47.25" customHeight="true" spans="1:8">
      <c r="A13" s="116" t="s">
        <v>84</v>
      </c>
      <c r="B13" s="116" t="s">
        <v>85</v>
      </c>
      <c r="C13" s="77">
        <f t="shared" si="2"/>
        <v>26.5125</v>
      </c>
      <c r="D13" s="83"/>
      <c r="E13" s="77">
        <v>26.5125</v>
      </c>
      <c r="F13" s="70"/>
      <c r="G13" s="70"/>
      <c r="H13" s="70"/>
    </row>
    <row r="14" ht="47.25" customHeight="true" spans="1:8">
      <c r="A14" s="116" t="s">
        <v>86</v>
      </c>
      <c r="B14" s="116" t="s">
        <v>87</v>
      </c>
      <c r="C14" s="77">
        <f t="shared" si="2"/>
        <v>46.09188</v>
      </c>
      <c r="D14" s="83"/>
      <c r="E14" s="77">
        <v>46.09188</v>
      </c>
      <c r="F14" s="70"/>
      <c r="G14" s="70"/>
      <c r="H14" s="70"/>
    </row>
    <row r="15" ht="47.25" customHeight="true" spans="1:8">
      <c r="A15" s="116" t="s">
        <v>88</v>
      </c>
      <c r="B15" s="116" t="s">
        <v>89</v>
      </c>
      <c r="C15" s="77">
        <f t="shared" si="2"/>
        <v>4.8</v>
      </c>
      <c r="D15" s="83"/>
      <c r="E15" s="77">
        <v>4.8</v>
      </c>
      <c r="F15" s="70"/>
      <c r="G15" s="70"/>
      <c r="H15" s="70"/>
    </row>
    <row r="16" ht="47.25" customHeight="true" spans="1:8">
      <c r="A16" s="116" t="s">
        <v>90</v>
      </c>
      <c r="B16" s="116" t="s">
        <v>91</v>
      </c>
      <c r="C16" s="77">
        <f t="shared" si="2"/>
        <v>29.9</v>
      </c>
      <c r="D16" s="83"/>
      <c r="E16" s="77">
        <v>29.9</v>
      </c>
      <c r="F16" s="70"/>
      <c r="G16" s="70"/>
      <c r="H16" s="70"/>
    </row>
    <row r="17" s="107" customFormat="true" ht="47.25" customHeight="true" spans="1:9">
      <c r="A17" s="115" t="s">
        <v>84</v>
      </c>
      <c r="B17" s="115" t="s">
        <v>92</v>
      </c>
      <c r="C17" s="77">
        <f>C18</f>
        <v>264.59</v>
      </c>
      <c r="D17" s="77">
        <f t="shared" ref="D17:E17" si="3">D18</f>
        <v>0</v>
      </c>
      <c r="E17" s="77">
        <f t="shared" si="3"/>
        <v>264.59</v>
      </c>
      <c r="F17" s="70"/>
      <c r="G17" s="70"/>
      <c r="H17" s="70"/>
      <c r="I17" s="106"/>
    </row>
    <row r="18" ht="47.25" customHeight="true" spans="1:8">
      <c r="A18" s="116" t="s">
        <v>81</v>
      </c>
      <c r="B18" s="116" t="s">
        <v>92</v>
      </c>
      <c r="C18" s="77">
        <f t="shared" ref="C18:C22" si="4">SUM(D18:E18)</f>
        <v>264.59</v>
      </c>
      <c r="D18" s="83"/>
      <c r="E18" s="77">
        <v>264.59</v>
      </c>
      <c r="F18" s="70"/>
      <c r="G18" s="70"/>
      <c r="H18" s="70"/>
    </row>
    <row r="19" ht="47.25" customHeight="true" spans="1:8">
      <c r="A19" s="114" t="s">
        <v>86</v>
      </c>
      <c r="B19" s="114" t="s">
        <v>93</v>
      </c>
      <c r="C19" s="77">
        <f>C20</f>
        <v>254.07</v>
      </c>
      <c r="D19" s="77">
        <f t="shared" ref="D19:E19" si="5">D20</f>
        <v>0</v>
      </c>
      <c r="E19" s="77">
        <f t="shared" si="5"/>
        <v>254.07</v>
      </c>
      <c r="F19" s="70"/>
      <c r="G19" s="70"/>
      <c r="H19" s="70"/>
    </row>
    <row r="20" ht="47.25" customHeight="true" spans="1:8">
      <c r="A20" s="116" t="s">
        <v>81</v>
      </c>
      <c r="B20" s="116" t="s">
        <v>93</v>
      </c>
      <c r="C20" s="77">
        <f t="shared" si="4"/>
        <v>254.07</v>
      </c>
      <c r="D20" s="83"/>
      <c r="E20" s="77">
        <v>254.07</v>
      </c>
      <c r="F20" s="70"/>
      <c r="G20" s="70"/>
      <c r="H20" s="70"/>
    </row>
    <row r="21" s="107" customFormat="true" ht="47.25" customHeight="true" spans="1:9">
      <c r="A21" s="115" t="s">
        <v>90</v>
      </c>
      <c r="B21" s="115" t="s">
        <v>94</v>
      </c>
      <c r="C21" s="77">
        <f>C22</f>
        <v>684.36</v>
      </c>
      <c r="D21" s="77">
        <f t="shared" ref="D21:E21" si="6">D22</f>
        <v>0</v>
      </c>
      <c r="E21" s="77">
        <f t="shared" si="6"/>
        <v>684.36</v>
      </c>
      <c r="F21" s="70"/>
      <c r="G21" s="70"/>
      <c r="H21" s="70"/>
      <c r="I21" s="106"/>
    </row>
    <row r="22" ht="47.25" customHeight="true" spans="1:8">
      <c r="A22" s="116" t="s">
        <v>90</v>
      </c>
      <c r="B22" s="116" t="s">
        <v>94</v>
      </c>
      <c r="C22" s="77">
        <f t="shared" si="4"/>
        <v>684.36</v>
      </c>
      <c r="D22" s="83"/>
      <c r="E22" s="77">
        <v>684.36</v>
      </c>
      <c r="F22" s="70"/>
      <c r="G22" s="70"/>
      <c r="H22" s="70"/>
    </row>
    <row r="23" ht="47.25" customHeight="true" spans="1:8">
      <c r="A23" s="114" t="s">
        <v>95</v>
      </c>
      <c r="B23" s="114" t="s">
        <v>96</v>
      </c>
      <c r="C23" s="77">
        <f>C24</f>
        <v>47.33566</v>
      </c>
      <c r="D23" s="77">
        <f t="shared" ref="D23:E23" si="7">D24</f>
        <v>0</v>
      </c>
      <c r="E23" s="77">
        <f t="shared" si="7"/>
        <v>47.33566</v>
      </c>
      <c r="F23" s="70"/>
      <c r="G23" s="70"/>
      <c r="H23" s="70"/>
    </row>
    <row r="24" s="107" customFormat="true" ht="47.25" customHeight="true" spans="1:9">
      <c r="A24" s="115" t="s">
        <v>81</v>
      </c>
      <c r="B24" s="115" t="s">
        <v>97</v>
      </c>
      <c r="C24" s="77">
        <f>C25+C26+C27</f>
        <v>47.33566</v>
      </c>
      <c r="D24" s="77">
        <f t="shared" ref="D24:E24" si="8">D25+D26+D27</f>
        <v>0</v>
      </c>
      <c r="E24" s="77">
        <f t="shared" si="8"/>
        <v>47.33566</v>
      </c>
      <c r="F24" s="70"/>
      <c r="G24" s="70"/>
      <c r="H24" s="70"/>
      <c r="I24" s="106"/>
    </row>
    <row r="25" ht="47.25" customHeight="true" spans="1:8">
      <c r="A25" s="116" t="s">
        <v>86</v>
      </c>
      <c r="B25" s="116" t="s">
        <v>98</v>
      </c>
      <c r="C25" s="77">
        <f t="shared" ref="C25:C27" si="9">SUM(D25:E25)</f>
        <v>21.0918</v>
      </c>
      <c r="D25" s="83"/>
      <c r="E25" s="77">
        <v>21.0918</v>
      </c>
      <c r="F25" s="70"/>
      <c r="G25" s="70"/>
      <c r="H25" s="70"/>
    </row>
    <row r="26" ht="47.25" customHeight="true" spans="1:8">
      <c r="A26" s="116" t="s">
        <v>99</v>
      </c>
      <c r="B26" s="116" t="s">
        <v>100</v>
      </c>
      <c r="C26" s="77">
        <f t="shared" si="9"/>
        <v>19.56386</v>
      </c>
      <c r="D26" s="83"/>
      <c r="E26" s="77">
        <v>19.56386</v>
      </c>
      <c r="F26" s="70"/>
      <c r="G26" s="70"/>
      <c r="H26" s="70"/>
    </row>
    <row r="27" ht="47.25" customHeight="true" spans="1:8">
      <c r="A27" s="116" t="s">
        <v>90</v>
      </c>
      <c r="B27" s="116" t="s">
        <v>101</v>
      </c>
      <c r="C27" s="77">
        <f t="shared" si="9"/>
        <v>6.68</v>
      </c>
      <c r="D27" s="83"/>
      <c r="E27" s="77">
        <v>6.68</v>
      </c>
      <c r="F27" s="70"/>
      <c r="G27" s="70"/>
      <c r="H27" s="70"/>
    </row>
    <row r="28" ht="47.25" customHeight="true" spans="1:8">
      <c r="A28" s="114"/>
      <c r="B28" s="77" t="s">
        <v>50</v>
      </c>
      <c r="C28" s="77">
        <f>C10+C23+C7</f>
        <v>2131.620769</v>
      </c>
      <c r="D28" s="77">
        <f t="shared" ref="D28" si="10">D10+D23</f>
        <v>773.120729</v>
      </c>
      <c r="E28" s="77">
        <f>E10+E7+E23</f>
        <v>1358.50004</v>
      </c>
      <c r="F28" s="70"/>
      <c r="G28" s="70"/>
      <c r="H28" s="70"/>
    </row>
    <row r="29" customHeight="true" spans="1:1">
      <c r="A29" s="117" t="s">
        <v>102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zoomScaleSheetLayoutView="85" topLeftCell="A19" workbookViewId="0">
      <selection activeCell="D6" sqref="D6:D27"/>
    </sheetView>
  </sheetViews>
  <sheetFormatPr defaultColWidth="6.66666666666667" defaultRowHeight="18" customHeight="true"/>
  <cols>
    <col min="1" max="1" width="50.6666666666667" customWidth="true"/>
    <col min="2" max="2" width="17.6666666666667" customWidth="true"/>
    <col min="3" max="3" width="50.6666666666667" customWidth="true"/>
    <col min="4" max="4" width="17.6666666666667" customWidth="true"/>
    <col min="5" max="157" width="9" customWidth="true"/>
    <col min="158" max="250" width="9.16666666666667" customWidth="true"/>
  </cols>
  <sheetData>
    <row r="1" ht="24" customHeight="true" spans="1:1">
      <c r="A1" s="19" t="s">
        <v>103</v>
      </c>
    </row>
    <row r="2" ht="42" customHeight="true" spans="1:250">
      <c r="A2" s="20" t="s">
        <v>104</v>
      </c>
      <c r="B2" s="20"/>
      <c r="C2" s="20"/>
      <c r="D2" s="20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</row>
    <row r="3" ht="24" customHeight="true" spans="1:250">
      <c r="A3" s="21" t="s">
        <v>2</v>
      </c>
      <c r="B3" s="16"/>
      <c r="C3" s="16"/>
      <c r="D3" s="16" t="s">
        <v>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</row>
    <row r="4" ht="37.15" customHeight="true" spans="1:250">
      <c r="A4" s="22" t="s">
        <v>4</v>
      </c>
      <c r="B4" s="22"/>
      <c r="C4" s="22" t="s">
        <v>5</v>
      </c>
      <c r="D4" s="22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</row>
    <row r="5" ht="37.15" customHeight="true" spans="1:250">
      <c r="A5" s="22" t="s">
        <v>6</v>
      </c>
      <c r="B5" s="84" t="s">
        <v>7</v>
      </c>
      <c r="C5" s="22" t="s">
        <v>6</v>
      </c>
      <c r="D5" s="84" t="s">
        <v>7</v>
      </c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</row>
    <row r="6" ht="30" customHeight="true" spans="1:250">
      <c r="A6" s="69" t="s">
        <v>105</v>
      </c>
      <c r="B6" s="28"/>
      <c r="C6" s="72" t="s">
        <v>9</v>
      </c>
      <c r="D6" s="28">
        <v>0.84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ht="30" customHeight="true" spans="1:250">
      <c r="A7" s="69" t="s">
        <v>106</v>
      </c>
      <c r="B7" s="85">
        <v>2131.62</v>
      </c>
      <c r="C7" s="72" t="s">
        <v>11</v>
      </c>
      <c r="D7" s="28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ht="30" customHeight="true" spans="1:250">
      <c r="A8" s="69" t="s">
        <v>107</v>
      </c>
      <c r="B8" s="28"/>
      <c r="C8" s="72" t="s">
        <v>13</v>
      </c>
      <c r="D8" s="28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</row>
    <row r="9" ht="30" customHeight="true" spans="1:250">
      <c r="A9" s="69" t="s">
        <v>108</v>
      </c>
      <c r="B9" s="28"/>
      <c r="C9" s="72" t="s">
        <v>15</v>
      </c>
      <c r="D9" s="28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</row>
    <row r="10" ht="30" customHeight="true" spans="1:250">
      <c r="A10" s="69" t="s">
        <v>109</v>
      </c>
      <c r="B10" s="28"/>
      <c r="C10" s="72" t="s">
        <v>17</v>
      </c>
      <c r="D10" s="28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</row>
    <row r="11" ht="30" customHeight="true" spans="1:250">
      <c r="A11" s="69" t="s">
        <v>106</v>
      </c>
      <c r="B11" s="28"/>
      <c r="C11" s="79" t="s">
        <v>19</v>
      </c>
      <c r="D11" s="28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ht="30" customHeight="true" spans="1:250">
      <c r="A12" s="69" t="s">
        <v>107</v>
      </c>
      <c r="B12" s="28"/>
      <c r="C12" s="72" t="s">
        <v>21</v>
      </c>
      <c r="D12" s="2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ht="30" customHeight="true" spans="1:250">
      <c r="A13" s="69" t="s">
        <v>108</v>
      </c>
      <c r="B13" s="86"/>
      <c r="C13" s="72" t="s">
        <v>23</v>
      </c>
      <c r="D13" s="28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</row>
    <row r="14" ht="30" customHeight="true" spans="1:250">
      <c r="A14" s="81"/>
      <c r="B14" s="86"/>
      <c r="C14" s="72" t="s">
        <v>25</v>
      </c>
      <c r="D14" s="85">
        <v>2083.445109</v>
      </c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</row>
    <row r="15" ht="30" customHeight="true" spans="1:250">
      <c r="A15" s="87"/>
      <c r="B15" s="86"/>
      <c r="C15" s="72" t="s">
        <v>26</v>
      </c>
      <c r="D15" s="2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</row>
    <row r="16" ht="30" customHeight="true" spans="1:250">
      <c r="A16" s="69"/>
      <c r="B16" s="86"/>
      <c r="C16" s="72" t="s">
        <v>27</v>
      </c>
      <c r="D16" s="28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</row>
    <row r="17" ht="30" customHeight="true" spans="1:250">
      <c r="A17" s="69"/>
      <c r="B17" s="86"/>
      <c r="C17" s="72" t="s">
        <v>28</v>
      </c>
      <c r="D17" s="28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</row>
    <row r="18" ht="30" customHeight="true" spans="1:250">
      <c r="A18" s="69"/>
      <c r="B18" s="28"/>
      <c r="C18" s="72" t="s">
        <v>29</v>
      </c>
      <c r="D18" s="28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</row>
    <row r="19" ht="30" customHeight="true" spans="1:250">
      <c r="A19" s="69"/>
      <c r="B19" s="28"/>
      <c r="C19" s="72" t="s">
        <v>30</v>
      </c>
      <c r="D19" s="2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</row>
    <row r="20" ht="30" customHeight="true" spans="1:250">
      <c r="A20" s="69"/>
      <c r="B20" s="28"/>
      <c r="C20" s="72" t="s">
        <v>31</v>
      </c>
      <c r="D20" s="8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</row>
    <row r="21" ht="30" customHeight="true" spans="1:250">
      <c r="A21" s="69"/>
      <c r="B21" s="28"/>
      <c r="C21" s="72" t="s">
        <v>32</v>
      </c>
      <c r="D21" s="89">
        <v>47.33566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</row>
    <row r="22" ht="30" customHeight="true" spans="1:250">
      <c r="A22" s="69"/>
      <c r="B22" s="28"/>
      <c r="C22" s="90" t="s">
        <v>33</v>
      </c>
      <c r="D22" s="2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</row>
    <row r="23" ht="30" customHeight="true" spans="1:250">
      <c r="A23" s="69"/>
      <c r="B23" s="28"/>
      <c r="C23" s="90" t="s">
        <v>34</v>
      </c>
      <c r="D23" s="91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</row>
    <row r="24" ht="31.15" customHeight="true" spans="1:250">
      <c r="A24" s="69"/>
      <c r="B24" s="28"/>
      <c r="C24" s="90" t="s">
        <v>35</v>
      </c>
      <c r="D24" s="91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</row>
    <row r="25" ht="31.15" customHeight="true" spans="1:250">
      <c r="A25" s="69"/>
      <c r="B25" s="28"/>
      <c r="C25" s="90" t="s">
        <v>36</v>
      </c>
      <c r="D25" s="91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</row>
    <row r="26" ht="31.15" customHeight="true" spans="1:250">
      <c r="A26" s="69"/>
      <c r="B26" s="28"/>
      <c r="C26" s="90" t="s">
        <v>37</v>
      </c>
      <c r="D26" s="9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</row>
    <row r="27" ht="31.15" customHeight="true" spans="1:250">
      <c r="A27" s="69"/>
      <c r="B27" s="28"/>
      <c r="C27" s="90" t="s">
        <v>38</v>
      </c>
      <c r="D27" s="91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</row>
    <row r="28" ht="30" customHeight="true" spans="1:250">
      <c r="A28" s="69"/>
      <c r="B28" s="28"/>
      <c r="C28" s="69"/>
      <c r="D28" s="2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</row>
    <row r="29" ht="30" customHeight="true" spans="1:250">
      <c r="A29" s="92"/>
      <c r="B29" s="28"/>
      <c r="C29" s="69" t="s">
        <v>110</v>
      </c>
      <c r="D29" s="2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</row>
    <row r="30" ht="30" customHeight="true" spans="1:250">
      <c r="A30" s="92"/>
      <c r="B30" s="28"/>
      <c r="C30" s="28"/>
      <c r="D30" s="2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</row>
    <row r="31" ht="30" customHeight="true" spans="1:250">
      <c r="A31" s="81" t="s">
        <v>43</v>
      </c>
      <c r="B31" s="85">
        <f>SUM(B6:B29)</f>
        <v>2131.62</v>
      </c>
      <c r="C31" s="93" t="s">
        <v>44</v>
      </c>
      <c r="D31" s="85">
        <f>SUM(D6:D29)</f>
        <v>2131.620769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</row>
    <row r="32" ht="27" customHeight="true" spans="1:250">
      <c r="A32" s="29"/>
      <c r="B32" s="94"/>
      <c r="C32" s="95"/>
      <c r="D32" s="96">
        <v>0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</row>
    <row r="33" ht="27.75" customHeight="true" spans="1:250">
      <c r="A33" s="97"/>
      <c r="B33" s="98"/>
      <c r="C33" s="97"/>
      <c r="D33" s="98"/>
      <c r="E33" s="97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</row>
    <row r="34" ht="27.75" customHeight="true" spans="1:250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</row>
    <row r="35" ht="27.75" customHeight="true" spans="1:250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</row>
    <row r="36" ht="27.75" customHeight="true" spans="1:250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</row>
    <row r="37" ht="27.75" customHeight="true" spans="1:250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8"/>
  <sheetViews>
    <sheetView showGridLines="0" showZeros="0" view="pageBreakPreview" zoomScale="85" zoomScaleNormal="115" zoomScaleSheetLayoutView="85" topLeftCell="A22" workbookViewId="0">
      <selection activeCell="G27" sqref="G27"/>
    </sheetView>
  </sheetViews>
  <sheetFormatPr defaultColWidth="9.16666666666667" defaultRowHeight="27.75" customHeight="true"/>
  <cols>
    <col min="1" max="1" width="16.8333333333333" style="18" customWidth="true"/>
    <col min="2" max="2" width="29.5" style="18" customWidth="true"/>
    <col min="3" max="6" width="15.5" style="18" customWidth="true"/>
    <col min="7" max="7" width="19.8333333333333" style="18" customWidth="true"/>
    <col min="8" max="245" width="7.66666666666667" style="18" customWidth="true"/>
  </cols>
  <sheetData>
    <row r="1" customHeight="true" spans="1:3">
      <c r="A1" s="19" t="s">
        <v>111</v>
      </c>
      <c r="B1" s="19"/>
      <c r="C1" s="19"/>
    </row>
    <row r="2" s="15" customFormat="true" ht="34.5" customHeight="true" spans="1:7">
      <c r="A2" s="20" t="s">
        <v>112</v>
      </c>
      <c r="B2" s="20"/>
      <c r="C2" s="20"/>
      <c r="D2" s="20"/>
      <c r="E2" s="20"/>
      <c r="F2" s="20"/>
      <c r="G2" s="20"/>
    </row>
    <row r="3" s="16" customFormat="true" ht="30.75" customHeight="true" spans="1:7">
      <c r="A3" s="21" t="s">
        <v>2</v>
      </c>
      <c r="G3" s="16" t="s">
        <v>3</v>
      </c>
    </row>
    <row r="4" s="17" customFormat="true" ht="40.15" customHeight="true" spans="1:245">
      <c r="A4" s="22" t="s">
        <v>67</v>
      </c>
      <c r="B4" s="22" t="s">
        <v>68</v>
      </c>
      <c r="C4" s="22" t="s">
        <v>50</v>
      </c>
      <c r="D4" s="23" t="s">
        <v>69</v>
      </c>
      <c r="E4" s="23"/>
      <c r="F4" s="23"/>
      <c r="G4" s="81" t="s">
        <v>70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</row>
    <row r="5" s="17" customFormat="true" ht="40.15" customHeight="true" spans="1:245">
      <c r="A5" s="22"/>
      <c r="B5" s="22"/>
      <c r="C5" s="22"/>
      <c r="D5" s="22" t="s">
        <v>50</v>
      </c>
      <c r="E5" s="22" t="s">
        <v>113</v>
      </c>
      <c r="F5" s="22" t="s">
        <v>114</v>
      </c>
      <c r="G5" s="81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</row>
    <row r="6" s="17" customFormat="true" ht="40.15" customHeight="true" spans="1:245">
      <c r="A6" s="71">
        <v>201</v>
      </c>
      <c r="B6" s="72" t="s">
        <v>74</v>
      </c>
      <c r="C6" s="22">
        <f>C7</f>
        <v>0.84</v>
      </c>
      <c r="D6" s="22"/>
      <c r="E6" s="22"/>
      <c r="F6" s="22"/>
      <c r="G6" s="81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</row>
    <row r="7" s="17" customFormat="true" ht="40.15" customHeight="true" spans="1:245">
      <c r="A7" s="73" t="s">
        <v>75</v>
      </c>
      <c r="B7" s="74" t="s">
        <v>76</v>
      </c>
      <c r="C7" s="22">
        <f>C8</f>
        <v>0.84</v>
      </c>
      <c r="D7" s="22"/>
      <c r="E7" s="22"/>
      <c r="F7" s="22"/>
      <c r="G7" s="81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</row>
    <row r="8" s="17" customFormat="true" ht="40.15" customHeight="true" spans="1:245">
      <c r="A8" s="75" t="s">
        <v>77</v>
      </c>
      <c r="B8" s="76" t="s">
        <v>78</v>
      </c>
      <c r="C8" s="77">
        <f t="shared" ref="C8" si="0">D8+G8</f>
        <v>0.84</v>
      </c>
      <c r="D8" s="77">
        <f>E8+F8</f>
        <v>0</v>
      </c>
      <c r="E8" s="77"/>
      <c r="F8" s="77"/>
      <c r="G8" s="77">
        <v>0.84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</row>
    <row r="9" s="17" customFormat="true" ht="40.15" customHeight="true" spans="1:245">
      <c r="A9" s="71" t="s">
        <v>79</v>
      </c>
      <c r="B9" s="72" t="s">
        <v>80</v>
      </c>
      <c r="C9" s="77">
        <f>C10+C16+C18+C20</f>
        <v>2083.445109</v>
      </c>
      <c r="D9" s="77">
        <v>0</v>
      </c>
      <c r="E9" s="82"/>
      <c r="F9" s="77"/>
      <c r="G9" s="77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</row>
    <row r="10" s="17" customFormat="true" ht="40.15" customHeight="true" spans="1:245">
      <c r="A10" s="73" t="s">
        <v>81</v>
      </c>
      <c r="B10" s="74" t="s">
        <v>82</v>
      </c>
      <c r="C10" s="77">
        <f>C11+C12+C13+C14+C15</f>
        <v>880.425109</v>
      </c>
      <c r="D10" s="77">
        <v>0</v>
      </c>
      <c r="E10" s="82"/>
      <c r="F10" s="77"/>
      <c r="G10" s="7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</row>
    <row r="11" s="17" customFormat="true" ht="40.15" customHeight="true" spans="1:245">
      <c r="A11" s="75" t="s">
        <v>81</v>
      </c>
      <c r="B11" s="76" t="s">
        <v>83</v>
      </c>
      <c r="C11" s="77">
        <f t="shared" ref="C11:C27" si="1">D11+G11</f>
        <v>773.120729</v>
      </c>
      <c r="D11" s="77">
        <f>E11+F11</f>
        <v>773.120729</v>
      </c>
      <c r="E11" s="77">
        <v>736.720729</v>
      </c>
      <c r="F11" s="77">
        <v>36.4</v>
      </c>
      <c r="G11" s="7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</row>
    <row r="12" s="17" customFormat="true" ht="40.15" customHeight="true" spans="1:245">
      <c r="A12" s="75" t="s">
        <v>84</v>
      </c>
      <c r="B12" s="76" t="s">
        <v>85</v>
      </c>
      <c r="C12" s="77">
        <f t="shared" si="1"/>
        <v>26.5125</v>
      </c>
      <c r="D12" s="77"/>
      <c r="E12" s="82"/>
      <c r="F12" s="77"/>
      <c r="G12" s="77">
        <v>26.5125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</row>
    <row r="13" s="17" customFormat="true" ht="40.15" customHeight="true" spans="1:245">
      <c r="A13" s="75" t="s">
        <v>86</v>
      </c>
      <c r="B13" s="76" t="s">
        <v>87</v>
      </c>
      <c r="C13" s="77">
        <f t="shared" si="1"/>
        <v>46.09188</v>
      </c>
      <c r="D13" s="77"/>
      <c r="E13" s="82"/>
      <c r="F13" s="77"/>
      <c r="G13" s="77">
        <v>46.09188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</row>
    <row r="14" s="17" customFormat="true" ht="40.15" customHeight="true" spans="1:245">
      <c r="A14" s="75" t="s">
        <v>88</v>
      </c>
      <c r="B14" s="76" t="s">
        <v>89</v>
      </c>
      <c r="C14" s="77">
        <f t="shared" si="1"/>
        <v>4.8</v>
      </c>
      <c r="D14" s="77"/>
      <c r="E14" s="82"/>
      <c r="F14" s="77"/>
      <c r="G14" s="77">
        <v>4.8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</row>
    <row r="15" s="17" customFormat="true" ht="40.15" customHeight="true" spans="1:245">
      <c r="A15" s="75" t="s">
        <v>90</v>
      </c>
      <c r="B15" s="76" t="s">
        <v>91</v>
      </c>
      <c r="C15" s="77">
        <f t="shared" si="1"/>
        <v>29.9</v>
      </c>
      <c r="D15" s="77"/>
      <c r="E15" s="82"/>
      <c r="F15" s="77"/>
      <c r="G15" s="77">
        <v>29.9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</row>
    <row r="16" ht="35.1" customHeight="true" spans="1:7">
      <c r="A16" s="73" t="s">
        <v>84</v>
      </c>
      <c r="B16" s="74" t="s">
        <v>92</v>
      </c>
      <c r="C16" s="77">
        <f>C17</f>
        <v>264.59</v>
      </c>
      <c r="D16" s="77"/>
      <c r="E16" s="83"/>
      <c r="F16" s="77"/>
      <c r="G16" s="77">
        <v>0</v>
      </c>
    </row>
    <row r="17" ht="35.1" customHeight="true" spans="1:7">
      <c r="A17" s="75" t="s">
        <v>81</v>
      </c>
      <c r="B17" s="76" t="s">
        <v>92</v>
      </c>
      <c r="C17" s="77">
        <f t="shared" si="1"/>
        <v>264.59</v>
      </c>
      <c r="D17" s="77"/>
      <c r="E17" s="83"/>
      <c r="F17" s="77"/>
      <c r="G17" s="77">
        <v>264.59</v>
      </c>
    </row>
    <row r="18" ht="35.1" customHeight="true" spans="1:7">
      <c r="A18" s="71" t="s">
        <v>86</v>
      </c>
      <c r="B18" s="72" t="s">
        <v>93</v>
      </c>
      <c r="C18" s="77">
        <f>C19</f>
        <v>254.07</v>
      </c>
      <c r="D18" s="77"/>
      <c r="E18" s="83"/>
      <c r="F18" s="77"/>
      <c r="G18" s="77">
        <v>0</v>
      </c>
    </row>
    <row r="19" ht="35.1" customHeight="true" spans="1:7">
      <c r="A19" s="75" t="s">
        <v>81</v>
      </c>
      <c r="B19" s="76" t="s">
        <v>93</v>
      </c>
      <c r="C19" s="77">
        <f t="shared" si="1"/>
        <v>254.07</v>
      </c>
      <c r="D19" s="77"/>
      <c r="E19" s="83"/>
      <c r="F19" s="77"/>
      <c r="G19" s="77">
        <v>254.07</v>
      </c>
    </row>
    <row r="20" ht="35.1" customHeight="true" spans="1:7">
      <c r="A20" s="73" t="s">
        <v>90</v>
      </c>
      <c r="B20" s="74" t="s">
        <v>94</v>
      </c>
      <c r="C20" s="77">
        <f>C21</f>
        <v>684.36</v>
      </c>
      <c r="D20" s="77"/>
      <c r="E20" s="83"/>
      <c r="F20" s="77"/>
      <c r="G20" s="77">
        <v>0</v>
      </c>
    </row>
    <row r="21" ht="35.1" customHeight="true" spans="1:7">
      <c r="A21" s="75" t="s">
        <v>90</v>
      </c>
      <c r="B21" s="76" t="s">
        <v>94</v>
      </c>
      <c r="C21" s="77">
        <f t="shared" si="1"/>
        <v>684.36</v>
      </c>
      <c r="D21" s="77"/>
      <c r="E21" s="83"/>
      <c r="F21" s="77"/>
      <c r="G21" s="77">
        <v>684.36</v>
      </c>
    </row>
    <row r="22" ht="35.1" customHeight="true" spans="1:7">
      <c r="A22" s="71" t="s">
        <v>95</v>
      </c>
      <c r="B22" s="72" t="s">
        <v>96</v>
      </c>
      <c r="C22" s="77">
        <f>C23</f>
        <v>47.33566</v>
      </c>
      <c r="D22" s="77"/>
      <c r="E22" s="83"/>
      <c r="F22" s="77"/>
      <c r="G22" s="77">
        <v>0</v>
      </c>
    </row>
    <row r="23" ht="35.1" customHeight="true" spans="1:7">
      <c r="A23" s="73" t="s">
        <v>81</v>
      </c>
      <c r="B23" s="74" t="s">
        <v>97</v>
      </c>
      <c r="C23" s="77">
        <f>C24+C25+C26</f>
        <v>47.33566</v>
      </c>
      <c r="D23" s="77"/>
      <c r="E23" s="83"/>
      <c r="F23" s="77"/>
      <c r="G23" s="77">
        <v>0</v>
      </c>
    </row>
    <row r="24" ht="35.1" customHeight="true" spans="1:7">
      <c r="A24" s="75" t="s">
        <v>86</v>
      </c>
      <c r="B24" s="76" t="s">
        <v>98</v>
      </c>
      <c r="C24" s="77">
        <f t="shared" si="1"/>
        <v>21.0918</v>
      </c>
      <c r="D24" s="77"/>
      <c r="E24" s="83"/>
      <c r="F24" s="77"/>
      <c r="G24" s="77">
        <v>21.0918</v>
      </c>
    </row>
    <row r="25" ht="35.1" customHeight="true" spans="1:7">
      <c r="A25" s="75" t="s">
        <v>99</v>
      </c>
      <c r="B25" s="76" t="s">
        <v>100</v>
      </c>
      <c r="C25" s="77">
        <f t="shared" si="1"/>
        <v>19.56386</v>
      </c>
      <c r="D25" s="77"/>
      <c r="E25" s="83"/>
      <c r="F25" s="77"/>
      <c r="G25" s="77">
        <v>19.56386</v>
      </c>
    </row>
    <row r="26" ht="35.1" customHeight="true" spans="1:7">
      <c r="A26" s="75" t="s">
        <v>90</v>
      </c>
      <c r="B26" s="76" t="s">
        <v>101</v>
      </c>
      <c r="C26" s="77">
        <f t="shared" si="1"/>
        <v>6.68</v>
      </c>
      <c r="D26" s="77"/>
      <c r="E26" s="83"/>
      <c r="F26" s="77"/>
      <c r="G26" s="77">
        <v>6.68</v>
      </c>
    </row>
    <row r="27" ht="35.1" customHeight="true" spans="1:7">
      <c r="A27" s="26"/>
      <c r="B27" s="26" t="s">
        <v>50</v>
      </c>
      <c r="C27" s="77">
        <f t="shared" si="1"/>
        <v>2131.620769</v>
      </c>
      <c r="D27" s="78">
        <f>SUM(D6:D26)</f>
        <v>773.120729</v>
      </c>
      <c r="E27" s="78">
        <f t="shared" ref="E27:G27" si="2">SUM(E6:E26)</f>
        <v>736.720729</v>
      </c>
      <c r="F27" s="78">
        <f t="shared" si="2"/>
        <v>36.4</v>
      </c>
      <c r="G27" s="78">
        <f t="shared" si="2"/>
        <v>1358.50004</v>
      </c>
    </row>
    <row r="28" customHeight="true" spans="1:7">
      <c r="A28" s="79" t="s">
        <v>102</v>
      </c>
      <c r="B28" s="79"/>
      <c r="C28" s="79"/>
      <c r="D28" s="80"/>
      <c r="E28" s="80"/>
      <c r="F28" s="80"/>
      <c r="G28" s="80"/>
    </row>
  </sheetData>
  <mergeCells count="4">
    <mergeCell ref="A4:A5"/>
    <mergeCell ref="B4:B5"/>
    <mergeCell ref="C4:C5"/>
    <mergeCell ref="G4:G5"/>
  </mergeCells>
  <printOptions horizontalCentered="true"/>
  <pageMargins left="0.826771615997074" right="0.826771615997074" top="1.18110236220472" bottom="0.590551181102362" header="0.511811004848931" footer="0.511811004848931"/>
  <pageSetup paperSize="9" scale="6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37"/>
  <sheetViews>
    <sheetView showGridLines="0" showZeros="0" view="pageBreakPreview" zoomScale="85" zoomScaleNormal="115" zoomScaleSheetLayoutView="85" topLeftCell="A27" workbookViewId="0">
      <selection activeCell="E16" sqref="E16:E31"/>
    </sheetView>
  </sheetViews>
  <sheetFormatPr defaultColWidth="9.16666666666667" defaultRowHeight="12.75" customHeight="true"/>
  <cols>
    <col min="1" max="1" width="28.1666666666667" customWidth="true"/>
    <col min="2" max="2" width="31.5" customWidth="true"/>
    <col min="3" max="5" width="24.6666666666667" customWidth="true"/>
    <col min="6" max="227" width="7.66666666666667" customWidth="true"/>
  </cols>
  <sheetData>
    <row r="1" ht="33.75" customHeight="true" spans="1:2">
      <c r="A1" s="19" t="s">
        <v>115</v>
      </c>
      <c r="B1" s="19"/>
    </row>
    <row r="2" ht="39.75" customHeight="true" spans="1:227">
      <c r="A2" s="20" t="s">
        <v>116</v>
      </c>
      <c r="B2" s="20"/>
      <c r="C2" s="20"/>
      <c r="D2" s="20"/>
      <c r="E2" s="2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</row>
    <row r="3" ht="15" customHeight="true" spans="1:227">
      <c r="A3" s="21" t="s">
        <v>2</v>
      </c>
      <c r="B3" s="16"/>
      <c r="C3" s="16"/>
      <c r="D3" s="16"/>
      <c r="E3" s="16" t="s">
        <v>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</row>
    <row r="4" ht="40.15" customHeight="true" spans="1:227">
      <c r="A4" s="22" t="s">
        <v>117</v>
      </c>
      <c r="B4" s="22"/>
      <c r="C4" s="23" t="s">
        <v>118</v>
      </c>
      <c r="D4" s="23"/>
      <c r="E4" s="23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</row>
    <row r="5" ht="40.15" customHeight="true" spans="1:227">
      <c r="A5" s="22" t="s">
        <v>67</v>
      </c>
      <c r="B5" s="22" t="s">
        <v>68</v>
      </c>
      <c r="C5" s="22" t="s">
        <v>50</v>
      </c>
      <c r="D5" s="22" t="s">
        <v>113</v>
      </c>
      <c r="E5" s="22" t="s">
        <v>114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</row>
    <row r="6" ht="35.1" customHeight="true" spans="1:227">
      <c r="A6" s="69">
        <v>301</v>
      </c>
      <c r="B6" s="25" t="s">
        <v>119</v>
      </c>
      <c r="C6" s="70">
        <f>SUM(C7:C14)</f>
        <v>736.720729</v>
      </c>
      <c r="D6" s="70">
        <f>SUM(D7:D14)</f>
        <v>736.720729</v>
      </c>
      <c r="E6" s="7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</row>
    <row r="7" ht="35.1" customHeight="true" spans="1:227">
      <c r="A7" s="69">
        <v>30101</v>
      </c>
      <c r="B7" s="25" t="s">
        <v>120</v>
      </c>
      <c r="C7" s="70">
        <f>D7+E7</f>
        <v>131.76</v>
      </c>
      <c r="D7" s="70">
        <v>131.76</v>
      </c>
      <c r="E7" s="70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</row>
    <row r="8" ht="35.1" customHeight="true" spans="1:227">
      <c r="A8" s="69">
        <v>30102</v>
      </c>
      <c r="B8" s="25" t="s">
        <v>121</v>
      </c>
      <c r="C8" s="70">
        <f t="shared" ref="C8:C36" si="0">D8+E8</f>
        <v>345.43207</v>
      </c>
      <c r="D8" s="70">
        <v>345.43207</v>
      </c>
      <c r="E8" s="70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</row>
    <row r="9" ht="35.1" customHeight="true" spans="1:227">
      <c r="A9" s="69">
        <v>30103</v>
      </c>
      <c r="B9" s="25" t="s">
        <v>122</v>
      </c>
      <c r="C9" s="70">
        <f t="shared" si="0"/>
        <v>11.4294</v>
      </c>
      <c r="D9" s="70">
        <v>11.4294</v>
      </c>
      <c r="E9" s="7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</row>
    <row r="10" ht="35.1" customHeight="true" spans="1:227">
      <c r="A10" s="69">
        <v>30108</v>
      </c>
      <c r="B10" s="25" t="s">
        <v>123</v>
      </c>
      <c r="C10" s="70">
        <f t="shared" si="0"/>
        <v>49.47392</v>
      </c>
      <c r="D10" s="70">
        <v>49.47392</v>
      </c>
      <c r="E10" s="7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</row>
    <row r="11" ht="35.1" customHeight="true" spans="1:227">
      <c r="A11" s="69">
        <v>30109</v>
      </c>
      <c r="B11" s="25" t="s">
        <v>124</v>
      </c>
      <c r="C11" s="70">
        <f t="shared" si="0"/>
        <v>24.73696</v>
      </c>
      <c r="D11" s="70">
        <v>24.73696</v>
      </c>
      <c r="E11" s="7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</row>
    <row r="12" ht="35.1" customHeight="true" spans="1:227">
      <c r="A12" s="69">
        <v>30110</v>
      </c>
      <c r="B12" s="25" t="s">
        <v>125</v>
      </c>
      <c r="C12" s="70">
        <f t="shared" si="0"/>
        <v>26.28308</v>
      </c>
      <c r="D12" s="70">
        <v>26.28308</v>
      </c>
      <c r="E12" s="7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</row>
    <row r="13" ht="35.1" customHeight="true" spans="1:227">
      <c r="A13" s="69">
        <v>30112</v>
      </c>
      <c r="B13" s="25" t="s">
        <v>126</v>
      </c>
      <c r="C13" s="70">
        <f t="shared" si="0"/>
        <v>6.233899</v>
      </c>
      <c r="D13" s="70">
        <v>6.233899</v>
      </c>
      <c r="E13" s="70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</row>
    <row r="14" ht="35.1" customHeight="true" spans="1:227">
      <c r="A14" s="69">
        <v>30113</v>
      </c>
      <c r="B14" s="25" t="s">
        <v>127</v>
      </c>
      <c r="C14" s="70">
        <f t="shared" si="0"/>
        <v>141.3714</v>
      </c>
      <c r="D14" s="70">
        <v>141.3714</v>
      </c>
      <c r="E14" s="70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ht="35.1" customHeight="true" spans="1:227">
      <c r="A15" s="69">
        <v>302</v>
      </c>
      <c r="B15" s="25" t="s">
        <v>128</v>
      </c>
      <c r="C15" s="70">
        <f>SUM(C16:C33)</f>
        <v>33.5</v>
      </c>
      <c r="D15" s="70"/>
      <c r="E15" s="70">
        <f>SUM(E16:E33)</f>
        <v>33.5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</row>
    <row r="16" ht="35.1" customHeight="true" spans="1:227">
      <c r="A16" s="69">
        <v>30201</v>
      </c>
      <c r="B16" s="25" t="s">
        <v>129</v>
      </c>
      <c r="C16" s="70">
        <f t="shared" si="0"/>
        <v>9.987</v>
      </c>
      <c r="D16" s="70"/>
      <c r="E16" s="70">
        <v>9.987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</row>
    <row r="17" ht="35.1" customHeight="true" spans="1:227">
      <c r="A17" s="69">
        <v>30202</v>
      </c>
      <c r="B17" s="25" t="s">
        <v>130</v>
      </c>
      <c r="C17" s="70">
        <f t="shared" si="0"/>
        <v>0.334</v>
      </c>
      <c r="D17" s="70"/>
      <c r="E17" s="70">
        <v>0.334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</row>
    <row r="18" ht="35.1" customHeight="true" spans="1:227">
      <c r="A18" s="69">
        <v>30203</v>
      </c>
      <c r="B18" s="25" t="s">
        <v>131</v>
      </c>
      <c r="C18" s="70">
        <f t="shared" si="0"/>
        <v>0.361</v>
      </c>
      <c r="D18" s="70"/>
      <c r="E18" s="70">
        <v>0.361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</row>
    <row r="19" ht="35.1" customHeight="true" spans="1:227">
      <c r="A19" s="69">
        <v>30204</v>
      </c>
      <c r="B19" s="25" t="s">
        <v>132</v>
      </c>
      <c r="C19" s="70">
        <f t="shared" si="0"/>
        <v>0.0185</v>
      </c>
      <c r="D19" s="70"/>
      <c r="E19" s="70">
        <v>0.0185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</row>
    <row r="20" ht="35.1" customHeight="true" spans="1:227">
      <c r="A20" s="69">
        <v>30205</v>
      </c>
      <c r="B20" s="25" t="s">
        <v>133</v>
      </c>
      <c r="C20" s="70">
        <f t="shared" si="0"/>
        <v>0.206</v>
      </c>
      <c r="D20" s="70"/>
      <c r="E20" s="70">
        <v>0.206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</row>
    <row r="21" ht="35.1" customHeight="true" spans="1:227">
      <c r="A21" s="69">
        <v>30207</v>
      </c>
      <c r="B21" s="25" t="s">
        <v>134</v>
      </c>
      <c r="C21" s="70">
        <f t="shared" si="0"/>
        <v>2.264</v>
      </c>
      <c r="D21" s="70"/>
      <c r="E21" s="70">
        <v>2.264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</row>
    <row r="22" ht="35.1" customHeight="true" spans="1:227">
      <c r="A22" s="69">
        <v>30211</v>
      </c>
      <c r="B22" s="25" t="s">
        <v>135</v>
      </c>
      <c r="C22" s="70">
        <f t="shared" si="0"/>
        <v>11.966</v>
      </c>
      <c r="D22" s="70"/>
      <c r="E22" s="70">
        <v>11.966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</row>
    <row r="23" ht="35.1" customHeight="true" spans="1:227">
      <c r="A23" s="69">
        <v>30213</v>
      </c>
      <c r="B23" s="25" t="s">
        <v>136</v>
      </c>
      <c r="C23" s="70">
        <f t="shared" si="0"/>
        <v>0.108</v>
      </c>
      <c r="D23" s="70"/>
      <c r="E23" s="70">
        <v>0.108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</row>
    <row r="24" ht="35.1" customHeight="true" spans="1:227">
      <c r="A24" s="69">
        <v>30214</v>
      </c>
      <c r="B24" s="25" t="s">
        <v>137</v>
      </c>
      <c r="C24" s="70">
        <f t="shared" si="0"/>
        <v>0.081</v>
      </c>
      <c r="D24" s="70"/>
      <c r="E24" s="70">
        <v>0.081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</row>
    <row r="25" ht="35.1" customHeight="true" spans="1:227">
      <c r="A25" s="69">
        <v>30215</v>
      </c>
      <c r="B25" s="25" t="s">
        <v>138</v>
      </c>
      <c r="C25" s="70">
        <f t="shared" si="0"/>
        <v>0.371</v>
      </c>
      <c r="D25" s="70"/>
      <c r="E25" s="70">
        <v>0.371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</row>
    <row r="26" ht="35.1" customHeight="true" spans="1:227">
      <c r="A26" s="69">
        <v>30216</v>
      </c>
      <c r="B26" s="25" t="s">
        <v>139</v>
      </c>
      <c r="C26" s="70">
        <f t="shared" si="0"/>
        <v>0.334</v>
      </c>
      <c r="D26" s="70"/>
      <c r="E26" s="70">
        <v>0.334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</row>
    <row r="27" ht="35.1" customHeight="true" spans="1:227">
      <c r="A27" s="69">
        <v>30224</v>
      </c>
      <c r="B27" s="25" t="s">
        <v>140</v>
      </c>
      <c r="C27" s="70">
        <f t="shared" si="0"/>
        <v>0.1045</v>
      </c>
      <c r="D27" s="70"/>
      <c r="E27" s="70">
        <v>0.1045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</row>
    <row r="28" ht="35.1" customHeight="true" spans="1:227">
      <c r="A28" s="69">
        <v>30226</v>
      </c>
      <c r="B28" s="25" t="s">
        <v>141</v>
      </c>
      <c r="C28" s="70">
        <f t="shared" si="0"/>
        <v>0.032</v>
      </c>
      <c r="D28" s="70"/>
      <c r="E28" s="70">
        <v>0.032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</row>
    <row r="29" ht="35.1" customHeight="true" spans="1:227">
      <c r="A29" s="69">
        <v>30227</v>
      </c>
      <c r="B29" s="25" t="s">
        <v>142</v>
      </c>
      <c r="C29" s="70">
        <f t="shared" si="0"/>
        <v>0.55</v>
      </c>
      <c r="D29" s="70"/>
      <c r="E29" s="70">
        <v>0.55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</row>
    <row r="30" ht="35.1" customHeight="true" spans="1:227">
      <c r="A30" s="69">
        <v>30239</v>
      </c>
      <c r="B30" s="25" t="s">
        <v>143</v>
      </c>
      <c r="C30" s="70">
        <f t="shared" si="0"/>
        <v>0.084</v>
      </c>
      <c r="D30" s="70"/>
      <c r="E30" s="70">
        <v>0.084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</row>
    <row r="31" ht="35.1" customHeight="true" spans="1:227">
      <c r="A31" s="69">
        <v>30299</v>
      </c>
      <c r="B31" s="25" t="s">
        <v>144</v>
      </c>
      <c r="C31" s="70">
        <f t="shared" si="0"/>
        <v>0.199</v>
      </c>
      <c r="D31" s="70"/>
      <c r="E31" s="70">
        <v>0.199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</row>
    <row r="32" ht="35.1" customHeight="true" spans="1:227">
      <c r="A32" s="69">
        <v>30231</v>
      </c>
      <c r="B32" s="25" t="s">
        <v>145</v>
      </c>
      <c r="C32" s="70">
        <f t="shared" si="0"/>
        <v>0.5</v>
      </c>
      <c r="D32" s="70"/>
      <c r="E32" s="70">
        <v>0.5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</row>
    <row r="33" ht="35.1" customHeight="true" spans="1:227">
      <c r="A33" s="69">
        <v>30239</v>
      </c>
      <c r="B33" s="25" t="s">
        <v>146</v>
      </c>
      <c r="C33" s="70">
        <f t="shared" si="0"/>
        <v>6</v>
      </c>
      <c r="D33" s="70"/>
      <c r="E33" s="70">
        <v>6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</row>
    <row r="34" ht="35.1" customHeight="true" spans="1:227">
      <c r="A34" s="69">
        <v>310</v>
      </c>
      <c r="B34" s="25" t="s">
        <v>147</v>
      </c>
      <c r="C34" s="70">
        <f t="shared" si="0"/>
        <v>2.9</v>
      </c>
      <c r="D34" s="70"/>
      <c r="E34" s="70">
        <f>E35</f>
        <v>2.9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</row>
    <row r="35" ht="35.1" customHeight="true" spans="1:227">
      <c r="A35" s="69">
        <v>31002</v>
      </c>
      <c r="B35" s="25" t="s">
        <v>148</v>
      </c>
      <c r="C35" s="70">
        <f t="shared" si="0"/>
        <v>2.9</v>
      </c>
      <c r="D35" s="70"/>
      <c r="E35" s="70">
        <v>2.9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</row>
    <row r="36" ht="35.1" customHeight="true" spans="1:227">
      <c r="A36" s="69"/>
      <c r="B36" s="26" t="s">
        <v>50</v>
      </c>
      <c r="C36" s="70">
        <f t="shared" si="0"/>
        <v>773.120729</v>
      </c>
      <c r="D36" s="70">
        <f>D6</f>
        <v>736.720729</v>
      </c>
      <c r="E36" s="70">
        <f>E34+E15</f>
        <v>36.4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</row>
    <row r="37" ht="29.25" customHeight="true" spans="1:2">
      <c r="A37" s="29" t="s">
        <v>149</v>
      </c>
      <c r="B37" s="29"/>
    </row>
  </sheetData>
  <mergeCells count="1">
    <mergeCell ref="A4:B4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zoomScaleSheetLayoutView="100" workbookViewId="0">
      <selection activeCell="J7" sqref="J7"/>
    </sheetView>
  </sheetViews>
  <sheetFormatPr defaultColWidth="9.16666666666667" defaultRowHeight="27.75" customHeight="true" outlineLevelRow="7"/>
  <cols>
    <col min="1" max="1" width="18.8333333333333" style="18" customWidth="true"/>
    <col min="2" max="2" width="31.1666666666667" style="18" customWidth="true"/>
    <col min="3" max="5" width="19.3333333333333" style="18" customWidth="true"/>
    <col min="6" max="243" width="7.66666666666667" style="18" customWidth="true"/>
  </cols>
  <sheetData>
    <row r="1" customHeight="true" spans="1:2">
      <c r="A1" s="19" t="s">
        <v>150</v>
      </c>
      <c r="B1" s="19"/>
    </row>
    <row r="2" s="15" customFormat="true" ht="34.5" customHeight="true" spans="1:5">
      <c r="A2" s="20" t="s">
        <v>151</v>
      </c>
      <c r="B2" s="20"/>
      <c r="C2" s="20"/>
      <c r="D2" s="20"/>
      <c r="E2" s="20"/>
    </row>
    <row r="3" s="16" customFormat="true" ht="30.75" customHeight="true" spans="1:5">
      <c r="A3" s="21" t="s">
        <v>2</v>
      </c>
      <c r="E3" s="16" t="s">
        <v>3</v>
      </c>
    </row>
    <row r="4" s="17" customFormat="true" ht="40.15" customHeight="true" spans="1:243">
      <c r="A4" s="22" t="s">
        <v>67</v>
      </c>
      <c r="B4" s="22" t="s">
        <v>68</v>
      </c>
      <c r="C4" s="23" t="s">
        <v>152</v>
      </c>
      <c r="D4" s="23"/>
      <c r="E4" s="23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</row>
    <row r="5" s="17" customFormat="true" ht="40.15" customHeight="true" spans="1:243">
      <c r="A5" s="24"/>
      <c r="B5" s="24"/>
      <c r="C5" s="22" t="s">
        <v>50</v>
      </c>
      <c r="D5" s="22" t="s">
        <v>69</v>
      </c>
      <c r="E5" s="22" t="s">
        <v>70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</row>
    <row r="6" ht="35.1" customHeight="true" spans="1:5">
      <c r="A6" s="26"/>
      <c r="B6" s="26" t="s">
        <v>153</v>
      </c>
      <c r="C6" s="27"/>
      <c r="D6" s="28"/>
      <c r="E6" s="28"/>
    </row>
    <row r="7" ht="35.1" customHeight="true" spans="1:5">
      <c r="A7" s="26"/>
      <c r="B7" s="26" t="s">
        <v>50</v>
      </c>
      <c r="C7" s="27"/>
      <c r="D7" s="28"/>
      <c r="E7" s="28"/>
    </row>
    <row r="8" customHeight="true" spans="1:2">
      <c r="A8" s="29" t="s">
        <v>102</v>
      </c>
      <c r="B8" s="29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zoomScaleSheetLayoutView="115" topLeftCell="A3" workbookViewId="0">
      <selection activeCell="G6" sqref="G6"/>
    </sheetView>
  </sheetViews>
  <sheetFormatPr defaultColWidth="12" defaultRowHeight="15.75" outlineLevelRow="7" outlineLevelCol="7"/>
  <cols>
    <col min="1" max="1" width="21.6666666666667" style="59" customWidth="true"/>
    <col min="2" max="6" width="18" style="59" customWidth="true"/>
    <col min="7" max="16384" width="12" style="59"/>
  </cols>
  <sheetData>
    <row r="1" ht="44.25" customHeight="true" spans="1:6">
      <c r="A1" s="19" t="s">
        <v>154</v>
      </c>
      <c r="B1" s="60"/>
      <c r="C1" s="60"/>
      <c r="D1" s="60"/>
      <c r="E1" s="60"/>
      <c r="F1" s="60"/>
    </row>
    <row r="2" ht="42" customHeight="true" spans="1:6">
      <c r="A2" s="61" t="s">
        <v>155</v>
      </c>
      <c r="B2" s="61"/>
      <c r="C2" s="61"/>
      <c r="D2" s="61"/>
      <c r="E2" s="61"/>
      <c r="F2" s="61"/>
    </row>
    <row r="3" ht="24" customHeight="true" spans="1:6">
      <c r="A3" s="61"/>
      <c r="B3" s="61"/>
      <c r="C3" s="61"/>
      <c r="D3" s="61"/>
      <c r="E3" s="61"/>
      <c r="F3" s="61"/>
    </row>
    <row r="4" ht="24" customHeight="true" spans="1:6">
      <c r="A4" s="62" t="s">
        <v>2</v>
      </c>
      <c r="B4" s="62"/>
      <c r="C4" s="62"/>
      <c r="D4" s="62"/>
      <c r="E4" s="62"/>
      <c r="F4" s="67" t="s">
        <v>3</v>
      </c>
    </row>
    <row r="5" ht="64.5" customHeight="true" spans="1:6">
      <c r="A5" s="63" t="s">
        <v>156</v>
      </c>
      <c r="B5" s="63" t="s">
        <v>157</v>
      </c>
      <c r="C5" s="64" t="s">
        <v>158</v>
      </c>
      <c r="D5" s="64"/>
      <c r="E5" s="64"/>
      <c r="F5" s="64" t="s">
        <v>159</v>
      </c>
    </row>
    <row r="6" ht="64.5" customHeight="true" spans="1:8">
      <c r="A6" s="63"/>
      <c r="B6" s="63"/>
      <c r="C6" s="64" t="s">
        <v>52</v>
      </c>
      <c r="D6" s="63" t="s">
        <v>160</v>
      </c>
      <c r="E6" s="63" t="s">
        <v>161</v>
      </c>
      <c r="F6" s="64"/>
      <c r="H6" s="68"/>
    </row>
    <row r="7" ht="64.5" customHeight="true" spans="1:6">
      <c r="A7" s="65">
        <f>C7+F7</f>
        <v>0.5</v>
      </c>
      <c r="B7" s="65"/>
      <c r="C7" s="65">
        <f>D7+E7</f>
        <v>0.5</v>
      </c>
      <c r="D7" s="65"/>
      <c r="E7" s="65">
        <v>0.5</v>
      </c>
      <c r="F7" s="65"/>
    </row>
    <row r="8" ht="51" customHeight="true" spans="1:6">
      <c r="A8" s="66"/>
      <c r="B8" s="62"/>
      <c r="C8" s="62"/>
      <c r="D8" s="62"/>
      <c r="E8" s="62"/>
      <c r="F8" s="62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2016-02-19T02:32:00Z</dcterms:created>
  <cp:lastPrinted>2022-01-22T11:15:00Z</cp:lastPrinted>
  <dcterms:modified xsi:type="dcterms:W3CDTF">2024-11-22T13:45:21Z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04700273AE09464F89BF28C972530B55</vt:lpwstr>
  </property>
  <property fmtid="{D5CDD505-2E9C-101B-9397-08002B2CF9AE}" pid="4" name="KSOReadingLayout">
    <vt:bool>true</vt:bool>
  </property>
</Properties>
</file>