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E:\【work】\1.预算\2024年中期\各部门批复\2024中期批复\"/>
    </mc:Choice>
  </mc:AlternateContent>
  <xr:revisionPtr revIDLastSave="0" documentId="13_ncr:1_{CBC8B4A6-6852-4A3E-98DC-A926A0692F5C}" xr6:coauthVersionLast="47" xr6:coauthVersionMax="47" xr10:uidLastSave="{00000000-0000-0000-0000-000000000000}"/>
  <bookViews>
    <workbookView xWindow="-120" yWindow="-120" windowWidth="20730" windowHeight="11160" tabRatio="761" firstSheet="1" activeTab="6" xr2:uid="{00000000-000D-0000-FFFF-FFFF00000000}"/>
  </bookViews>
  <sheets>
    <sheet name="WTFQPVQ" sheetId="5" state="veryHidden" r:id="rId1"/>
    <sheet name="1" sheetId="1" r:id="rId2"/>
    <sheet name="2" sheetId="6" r:id="rId3"/>
    <sheet name="3" sheetId="7" r:id="rId4"/>
    <sheet name="4" sheetId="10" r:id="rId5"/>
    <sheet name="5" sheetId="2" r:id="rId6"/>
    <sheet name="6" sheetId="3" r:id="rId7"/>
    <sheet name="7" sheetId="11" r:id="rId8"/>
    <sheet name="9 " sheetId="16" r:id="rId9"/>
    <sheet name="8" sheetId="4" r:id="rId10"/>
    <sheet name="10" sheetId="13" r:id="rId11"/>
    <sheet name="11" sheetId="12" r:id="rId12"/>
  </sheets>
  <externalReferences>
    <externalReference r:id="rId13"/>
    <externalReference r:id="rId14"/>
    <externalReference r:id="rId15"/>
  </externalReferences>
  <definedNames>
    <definedName name="_xlnm._FilterDatabase" localSheetId="11" hidden="1">'11'!$A$5:$M$26</definedName>
    <definedName name="_xlnm.Print_Area" localSheetId="1">'1'!$A$1:$D$31</definedName>
    <definedName name="_xlnm.Print_Area" localSheetId="11">'11'!$A$1:$J$26</definedName>
    <definedName name="_xlnm.Print_Area" localSheetId="3">'3'!$A$1:$H$18</definedName>
    <definedName name="_xlnm.Print_Area" localSheetId="4">'4'!$A$1:$D$31</definedName>
    <definedName name="_xlnm.Print_Area" localSheetId="9">'8'!$A$1:$F$7</definedName>
    <definedName name="_xlnm.Print_Area" localSheetId="8">'9 '!$A$1:$F$13</definedName>
  </definedNames>
  <calcPr calcId="181029"/>
</workbook>
</file>

<file path=xl/calcChain.xml><?xml version="1.0" encoding="utf-8"?>
<calcChain xmlns="http://schemas.openxmlformats.org/spreadsheetml/2006/main">
  <c r="B6" i="1" l="1"/>
  <c r="D18" i="1"/>
  <c r="D6" i="1"/>
  <c r="O7" i="6"/>
  <c r="N7" i="6" s="1"/>
  <c r="E7" i="6"/>
  <c r="D7" i="6"/>
  <c r="D8" i="7"/>
  <c r="C8" i="7" s="1"/>
  <c r="E8" i="7"/>
  <c r="D9" i="7"/>
  <c r="E9" i="7"/>
  <c r="D10" i="7"/>
  <c r="E10" i="7"/>
  <c r="D11" i="7"/>
  <c r="E11" i="7"/>
  <c r="D12" i="7"/>
  <c r="C12" i="7" s="1"/>
  <c r="E12" i="7"/>
  <c r="D13" i="7"/>
  <c r="E13" i="7"/>
  <c r="D14" i="7"/>
  <c r="E14" i="7"/>
  <c r="D15" i="7"/>
  <c r="C15" i="7" s="1"/>
  <c r="E15" i="7"/>
  <c r="D16" i="7"/>
  <c r="C16" i="7" s="1"/>
  <c r="E16" i="7"/>
  <c r="D17" i="7"/>
  <c r="E17" i="7"/>
  <c r="E7" i="7"/>
  <c r="D7" i="7"/>
  <c r="C9" i="7"/>
  <c r="C10" i="7"/>
  <c r="C11" i="7"/>
  <c r="C13" i="7"/>
  <c r="C14" i="7"/>
  <c r="B10" i="10"/>
  <c r="B6" i="10"/>
  <c r="B7" i="10"/>
  <c r="D18" i="10"/>
  <c r="D6" i="10"/>
  <c r="C16" i="2"/>
  <c r="G14" i="2"/>
  <c r="G13" i="2" s="1"/>
  <c r="D7" i="2"/>
  <c r="D8" i="2"/>
  <c r="D10" i="2"/>
  <c r="D11" i="2"/>
  <c r="D12" i="2"/>
  <c r="D13" i="2"/>
  <c r="D14" i="2"/>
  <c r="D15" i="2"/>
  <c r="F9" i="2"/>
  <c r="F6" i="2" s="1"/>
  <c r="E9" i="2"/>
  <c r="E6" i="2" s="1"/>
  <c r="G9" i="2"/>
  <c r="G7" i="2"/>
  <c r="C27" i="12"/>
  <c r="E15" i="3"/>
  <c r="C7" i="6" l="1"/>
  <c r="C12" i="6" s="1"/>
  <c r="D9" i="2"/>
  <c r="G6" i="2"/>
  <c r="E13" i="16" l="1"/>
  <c r="C7" i="2"/>
  <c r="C8" i="2"/>
  <c r="C9" i="2"/>
  <c r="C10" i="2"/>
  <c r="C11" i="2"/>
  <c r="C12" i="2"/>
  <c r="C13" i="2"/>
  <c r="C14" i="2"/>
  <c r="C15" i="2"/>
  <c r="D6" i="2"/>
  <c r="C6" i="2" s="1"/>
  <c r="B7" i="12"/>
  <c r="B8" i="12"/>
  <c r="B9" i="12"/>
  <c r="B10" i="12"/>
  <c r="B11" i="12"/>
  <c r="B12" i="12"/>
  <c r="B13" i="12"/>
  <c r="B14" i="12"/>
  <c r="B15" i="12"/>
  <c r="B16" i="12"/>
  <c r="B17" i="12"/>
  <c r="B18" i="12"/>
  <c r="B19" i="12"/>
  <c r="B20" i="12"/>
  <c r="B21" i="12"/>
  <c r="B22" i="12"/>
  <c r="B23" i="12"/>
  <c r="B24" i="12"/>
  <c r="B25" i="12"/>
  <c r="B6" i="12"/>
  <c r="C7" i="3"/>
  <c r="C8" i="3"/>
  <c r="C9" i="3"/>
  <c r="C10" i="3"/>
  <c r="C11" i="3"/>
  <c r="C12" i="3"/>
  <c r="C13" i="3"/>
  <c r="C14" i="3"/>
  <c r="C15" i="3"/>
  <c r="C16" i="3"/>
  <c r="C17" i="3"/>
  <c r="C18" i="3"/>
  <c r="C19" i="3"/>
  <c r="C20" i="3"/>
  <c r="C21" i="3"/>
  <c r="C22" i="3"/>
  <c r="C23" i="3"/>
  <c r="C24" i="3"/>
  <c r="C25" i="3"/>
  <c r="C26" i="3"/>
  <c r="C27" i="3"/>
  <c r="C28" i="3"/>
  <c r="C29" i="3"/>
  <c r="C30" i="3"/>
  <c r="C31" i="3"/>
  <c r="C32" i="3"/>
  <c r="C6" i="3"/>
  <c r="E32" i="3"/>
  <c r="A7" i="4"/>
  <c r="C26" i="12"/>
  <c r="K24" i="12"/>
  <c r="L24" i="12"/>
  <c r="M24" i="12"/>
  <c r="K25" i="12"/>
  <c r="L25" i="12"/>
  <c r="M25" i="12"/>
  <c r="L23" i="12"/>
  <c r="M23" i="12"/>
  <c r="L7" i="12"/>
  <c r="M7" i="12"/>
  <c r="L8" i="12"/>
  <c r="M8" i="12"/>
  <c r="L9" i="12"/>
  <c r="M9" i="12"/>
  <c r="L10" i="12"/>
  <c r="M10" i="12"/>
  <c r="L11" i="12"/>
  <c r="M11" i="12"/>
  <c r="L12" i="12"/>
  <c r="M12" i="12"/>
  <c r="L13" i="12"/>
  <c r="M13" i="12"/>
  <c r="L14" i="12"/>
  <c r="M14" i="12"/>
  <c r="L15" i="12"/>
  <c r="M15" i="12"/>
  <c r="L16" i="12"/>
  <c r="M16" i="12"/>
  <c r="L17" i="12"/>
  <c r="M17" i="12"/>
  <c r="L18" i="12"/>
  <c r="M18" i="12"/>
  <c r="L19" i="12"/>
  <c r="M19" i="12"/>
  <c r="L20" i="12"/>
  <c r="M20" i="12"/>
  <c r="L21" i="12"/>
  <c r="M21" i="12"/>
  <c r="L22" i="12"/>
  <c r="M22" i="12"/>
  <c r="M6" i="12"/>
  <c r="L6" i="12"/>
  <c r="B26" i="12" l="1"/>
  <c r="E34" i="3"/>
  <c r="D6" i="3"/>
  <c r="G16" i="2"/>
  <c r="F16" i="2"/>
  <c r="E16" i="2"/>
  <c r="D31" i="10"/>
  <c r="B31" i="10"/>
  <c r="C17" i="7"/>
  <c r="C7" i="7"/>
  <c r="B30" i="1"/>
  <c r="D28" i="1"/>
  <c r="D30" i="1" s="1"/>
  <c r="B28" i="1"/>
  <c r="D16" i="2" l="1"/>
  <c r="E33" i="3"/>
  <c r="C33" i="3" s="1"/>
  <c r="C34" i="3"/>
  <c r="D35" i="3"/>
  <c r="E35" i="3" l="1"/>
  <c r="C35" i="3" s="1"/>
  <c r="K23" i="12"/>
  <c r="K6" i="12"/>
  <c r="K9" i="12"/>
  <c r="K7" i="12"/>
  <c r="K10" i="12"/>
  <c r="K11" i="12"/>
  <c r="K14" i="12"/>
  <c r="K16" i="12"/>
  <c r="K15" i="12"/>
  <c r="K21" i="12"/>
  <c r="K17" i="12"/>
  <c r="K13" i="12"/>
  <c r="K20" i="12"/>
  <c r="K12" i="12"/>
  <c r="K18" i="12"/>
  <c r="K8" i="12"/>
  <c r="K19" i="12"/>
</calcChain>
</file>

<file path=xl/sharedStrings.xml><?xml version="1.0" encoding="utf-8"?>
<sst xmlns="http://schemas.openxmlformats.org/spreadsheetml/2006/main" count="326" uniqueCount="209">
  <si>
    <t>附件1</t>
  </si>
  <si>
    <t>2024年收支预算总表</t>
  </si>
  <si>
    <t>部门：天津东疆综合保税区商务促进局</t>
  </si>
  <si>
    <t>单位：万元</t>
  </si>
  <si>
    <t xml:space="preserve">收               入 </t>
  </si>
  <si>
    <t>支               出</t>
  </si>
  <si>
    <t>项         目</t>
  </si>
  <si>
    <t>预算数</t>
  </si>
  <si>
    <t>一、一般公共预算拨款收入</t>
  </si>
  <si>
    <t>一、一般公共服务支出</t>
  </si>
  <si>
    <t>二、政府性基金预算拨款收入</t>
  </si>
  <si>
    <t>二、公共安全支出</t>
  </si>
  <si>
    <t>三、国有资本经营预算算拨款收入</t>
  </si>
  <si>
    <t>三、教育支出</t>
  </si>
  <si>
    <t>四、财政专户管理资金收入</t>
  </si>
  <si>
    <t>四、科学技术支出</t>
  </si>
  <si>
    <t>五、事业收入</t>
  </si>
  <si>
    <t>五、文化旅游体育与传媒支出</t>
  </si>
  <si>
    <t>六、事业单位经营收入</t>
  </si>
  <si>
    <t>六、社会保障和就业支出</t>
  </si>
  <si>
    <t>七、上级补助收入</t>
  </si>
  <si>
    <t>七、卫生健康支出</t>
  </si>
  <si>
    <t>八、附属单位上缴收入</t>
  </si>
  <si>
    <t>八、节能环保支出</t>
  </si>
  <si>
    <t>九、其他收入</t>
  </si>
  <si>
    <t>九、城乡社区支出</t>
  </si>
  <si>
    <t>十、农林水支出</t>
  </si>
  <si>
    <t>十一、交通运输支出</t>
  </si>
  <si>
    <t>十二、资源勘探工业信息等支出</t>
  </si>
  <si>
    <t>十三、商业服务业等支出</t>
  </si>
  <si>
    <t>十四、金融支出</t>
  </si>
  <si>
    <t>十五、援助其他地区支出</t>
  </si>
  <si>
    <t>十六、自然资源海洋气象等支出</t>
  </si>
  <si>
    <t>十七、住房保障支出</t>
  </si>
  <si>
    <t>十八、粮油物资储备支出</t>
  </si>
  <si>
    <t>十九、灾害防治及应急管理支出</t>
  </si>
  <si>
    <t>二十、其他支出</t>
  </si>
  <si>
    <t>二十一、债务付息支出</t>
  </si>
  <si>
    <t>二十二、国有资本经营预算支出</t>
  </si>
  <si>
    <t>本  年  收  入  合  计</t>
  </si>
  <si>
    <t>本  年  支  出  合  计</t>
  </si>
  <si>
    <t>上年结转结余</t>
  </si>
  <si>
    <t>年终结转结余</t>
  </si>
  <si>
    <t>收     入     总      计</t>
  </si>
  <si>
    <t>支　   出　   总   　计</t>
  </si>
  <si>
    <t>注：财政专户管理资金收入是指教育收费收入；事业收入不含教育收费收入，下同。</t>
  </si>
  <si>
    <t>附件2</t>
  </si>
  <si>
    <t>2024年收入预算总表</t>
  </si>
  <si>
    <t>部门（单位）代码</t>
  </si>
  <si>
    <t>部门（单位）名称</t>
  </si>
  <si>
    <t>合计</t>
  </si>
  <si>
    <t>本年收入</t>
  </si>
  <si>
    <t>小计</t>
  </si>
  <si>
    <t>一般公共预算</t>
  </si>
  <si>
    <t>政府性基金预算</t>
  </si>
  <si>
    <t>国有资本经营预算算</t>
  </si>
  <si>
    <t>财政专户管理资金</t>
  </si>
  <si>
    <t>事业收入</t>
  </si>
  <si>
    <t>事业单位经营收入</t>
  </si>
  <si>
    <t>上级补助收入</t>
  </si>
  <si>
    <t>附属单位上缴收入</t>
  </si>
  <si>
    <t>其他收入</t>
  </si>
  <si>
    <t>国有资本经营预算</t>
  </si>
  <si>
    <t>单位资金</t>
  </si>
  <si>
    <t>东疆综合保税区商务促进局</t>
  </si>
  <si>
    <t>附件3</t>
  </si>
  <si>
    <t xml:space="preserve"> 2024年支出预算总表</t>
  </si>
  <si>
    <t>科目编码</t>
  </si>
  <si>
    <t>科目名称</t>
  </si>
  <si>
    <t>合 计</t>
  </si>
  <si>
    <t>基本支出</t>
  </si>
  <si>
    <t>项目支出</t>
  </si>
  <si>
    <t>事业单位经营支出</t>
  </si>
  <si>
    <t>上缴上级支出</t>
  </si>
  <si>
    <t>对附属单位补助支出</t>
  </si>
  <si>
    <t>一般公共服务支出</t>
  </si>
  <si>
    <t>商贸事务</t>
  </si>
  <si>
    <t>01</t>
  </si>
  <si>
    <t>行政运行</t>
  </si>
  <si>
    <t>08</t>
  </si>
  <si>
    <t>招商引资</t>
  </si>
  <si>
    <t>其他商贸</t>
  </si>
  <si>
    <t>商业服务业等支出</t>
  </si>
  <si>
    <t>02</t>
  </si>
  <si>
    <t>99</t>
  </si>
  <si>
    <t>注：本表按支出功能分类填列，明细到类、款、项三级科目。</t>
  </si>
  <si>
    <t>附件4</t>
  </si>
  <si>
    <t>2024年财政拨款收支预算总表</t>
  </si>
  <si>
    <t>一、本年收入</t>
  </si>
  <si>
    <t>（一）一般公共预算拨款</t>
  </si>
  <si>
    <t>（二）政府性基金预算拨款</t>
  </si>
  <si>
    <t>（三）国有资本经营预算拨款</t>
  </si>
  <si>
    <t>二、上年财政结转结余</t>
  </si>
  <si>
    <t>二、年终结转结余</t>
  </si>
  <si>
    <t>附件5</t>
  </si>
  <si>
    <t xml:space="preserve"> 2024年财政拨款一般公共预算支出预算表</t>
  </si>
  <si>
    <t>合   计</t>
  </si>
  <si>
    <t>人员经费</t>
  </si>
  <si>
    <t>公用经费</t>
  </si>
  <si>
    <t xml:space="preserve">  其他商业服务业等支出</t>
  </si>
  <si>
    <t xml:space="preserve">    其他商业服务业等支出</t>
  </si>
  <si>
    <t xml:space="preserve"> </t>
  </si>
  <si>
    <t>附件6</t>
  </si>
  <si>
    <t xml:space="preserve"> 2024年财政拨款一般公共预算基本支出预算表</t>
  </si>
  <si>
    <t>部门预算支出经济分类</t>
  </si>
  <si>
    <t>本年一般公共预算基本支出</t>
  </si>
  <si>
    <t>工资福利支出</t>
  </si>
  <si>
    <t>基本工资</t>
  </si>
  <si>
    <t>津贴补贴</t>
  </si>
  <si>
    <t>奖金</t>
  </si>
  <si>
    <t>机关事业单位基本养老保险缴费</t>
  </si>
  <si>
    <t>职业年金缴费</t>
  </si>
  <si>
    <t>职工基本医疗保险缴费</t>
  </si>
  <si>
    <t>其他社会保障缴费</t>
  </si>
  <si>
    <t>住房公积金</t>
  </si>
  <si>
    <t>商品和服务支出</t>
  </si>
  <si>
    <t>因公出国（境）</t>
  </si>
  <si>
    <t>资本性支出</t>
  </si>
  <si>
    <t>办公设备购置</t>
  </si>
  <si>
    <t>注：本表按部门预算支出经济分类填列，明细到类、款两级科目。</t>
  </si>
  <si>
    <t>附件7</t>
  </si>
  <si>
    <t>2024年财政拨款政府性基金预算支出预算表</t>
  </si>
  <si>
    <t>本年政府性基金预算支出</t>
  </si>
  <si>
    <r>
      <rPr>
        <sz val="12"/>
        <rFont val="宋体"/>
        <family val="3"/>
        <charset val="134"/>
      </rPr>
      <t xml:space="preserve">合 </t>
    </r>
    <r>
      <rPr>
        <sz val="12"/>
        <rFont val="宋体"/>
        <family val="3"/>
        <charset val="134"/>
      </rPr>
      <t xml:space="preserve"> </t>
    </r>
    <r>
      <rPr>
        <sz val="12"/>
        <rFont val="宋体"/>
        <family val="3"/>
        <charset val="134"/>
      </rPr>
      <t>计</t>
    </r>
  </si>
  <si>
    <t>附件8</t>
  </si>
  <si>
    <t>2024年财政拨款一般公共预算“三公”经费支出预算表</t>
  </si>
  <si>
    <t>“三公”经费合  计</t>
  </si>
  <si>
    <t>因公出国（境）费</t>
  </si>
  <si>
    <t>公务用车购置及运行费</t>
  </si>
  <si>
    <t>公务接待费</t>
  </si>
  <si>
    <t>小  计</t>
  </si>
  <si>
    <t>公务用车购置费</t>
  </si>
  <si>
    <t>公务用车运行费</t>
  </si>
  <si>
    <t>附件9</t>
  </si>
  <si>
    <t>2024年财政拨款政府采购预算表</t>
  </si>
  <si>
    <t>功能科目</t>
  </si>
  <si>
    <t>单位编码</t>
  </si>
  <si>
    <t>项目类别</t>
  </si>
  <si>
    <t>单位名称（项目名称）</t>
  </si>
  <si>
    <t>财政拨款</t>
  </si>
  <si>
    <t>备注</t>
  </si>
  <si>
    <t>货物</t>
  </si>
  <si>
    <t>一、办公设备购置 ★</t>
  </si>
  <si>
    <t>服务</t>
  </si>
  <si>
    <t>二、2023年企业服务、区域形象宣传及推介会组织协调服务外包费尾款★★★</t>
  </si>
  <si>
    <t>往年已执行，本年预计支付2023年合同尾款51万元</t>
  </si>
  <si>
    <t>三、2023年重点企业代理服务费尾款★★★</t>
  </si>
  <si>
    <t>往年已执行，本年预计支付2023年50%的项目尾款252290元</t>
  </si>
  <si>
    <t>四、2024年东疆大宗贸易企业综合服务系统项目★★★</t>
  </si>
  <si>
    <t>五、2024年企业服务、区域形象宣传及推介会组织协调服务外包费首款★★★</t>
  </si>
  <si>
    <t>2024年新政采项目，未执行，项目总预算110万元，本年预计支付77万元</t>
  </si>
  <si>
    <t>往年已执行，本年预计支付2022年合同首款1433671.2元和尾款955780.8元；共计2389452元</t>
  </si>
  <si>
    <t>往年已执行，本年预计支付2023年50%的项目尾款258000元</t>
  </si>
  <si>
    <t>九、日常办公费-办公费★</t>
  </si>
  <si>
    <t>附件10</t>
  </si>
  <si>
    <t>2024年国有资本经营预算支出情况表</t>
  </si>
  <si>
    <t>本年国有资本经营基金预算支出</t>
  </si>
  <si>
    <t>附件11</t>
  </si>
  <si>
    <t>项目名称</t>
  </si>
  <si>
    <t>本年拨款</t>
  </si>
  <si>
    <t>财政拨款结转结余</t>
  </si>
  <si>
    <t>财政专户
管理资金</t>
  </si>
  <si>
    <t>一般公共
预算</t>
  </si>
  <si>
    <t>政府性基金
预算</t>
  </si>
  <si>
    <t>国有资本
经营预算</t>
  </si>
  <si>
    <t>2022年中央财政农产品供应链体系建设补助资金</t>
  </si>
  <si>
    <t>2022年跨境电商集中查验中心项目</t>
  </si>
  <si>
    <t>2023年东疆外贸进出口企业数据采集系统运维</t>
  </si>
  <si>
    <t>2023年企业服务、区域形象宣传及推介会组织协调服务外包费尾款</t>
  </si>
  <si>
    <t>2023年商务辅助服务项目尾款</t>
  </si>
  <si>
    <t>2023年重点企业代理服务费尾款</t>
  </si>
  <si>
    <t>2024东疆大宗贸易企业综合服务系统项目首款</t>
  </si>
  <si>
    <t>2024年东疆支持外向型经济发展政策资金审核费</t>
  </si>
  <si>
    <t>2024年企业服务、区域形象宣传及推介会组织协调服务外包费首款</t>
  </si>
  <si>
    <t>2024年万企兴万村项目</t>
  </si>
  <si>
    <t>2024年重点企业代理服务费首付款</t>
  </si>
  <si>
    <t>采购评审费</t>
  </si>
  <si>
    <t>东疆外贸进出口企业数据采集系统二期</t>
  </si>
  <si>
    <t>东疆综合保税区“购滨城·促消费”消费券</t>
  </si>
  <si>
    <t>各类协会会员费</t>
  </si>
  <si>
    <t>评审费-跨境电商支持资金申报材料审核费</t>
  </si>
  <si>
    <t>招商工作经费—国内差旅费</t>
  </si>
  <si>
    <t>2024天津国际航运产业博览会东疆组展</t>
  </si>
  <si>
    <t>新港海关及南疆海关补助资金</t>
  </si>
  <si>
    <t>2024中国航海日港航企业发展论坛</t>
  </si>
  <si>
    <t xml:space="preserve">  办公费</t>
  </si>
  <si>
    <t xml:space="preserve">  印刷费</t>
  </si>
  <si>
    <t xml:space="preserve">  咨询费</t>
  </si>
  <si>
    <t xml:space="preserve">  手续费</t>
  </si>
  <si>
    <t xml:space="preserve">  水费</t>
  </si>
  <si>
    <t xml:space="preserve">  邮电费</t>
  </si>
  <si>
    <t xml:space="preserve">  国内差旅费</t>
  </si>
  <si>
    <t xml:space="preserve">  维修（护）费</t>
  </si>
  <si>
    <t xml:space="preserve">  租赁费</t>
  </si>
  <si>
    <t xml:space="preserve">  会议费</t>
  </si>
  <si>
    <t xml:space="preserve">  培训费</t>
  </si>
  <si>
    <t xml:space="preserve">  被装购置费</t>
  </si>
  <si>
    <t xml:space="preserve">  劳务费</t>
  </si>
  <si>
    <t xml:space="preserve">  委托业务费</t>
  </si>
  <si>
    <t xml:space="preserve">  其他交通费用（车补）</t>
  </si>
  <si>
    <t xml:space="preserve">  其他商品和服务支出（如零星宣传、慰问等）</t>
  </si>
  <si>
    <t>[2011308]招商引资</t>
  </si>
  <si>
    <t>09</t>
    <phoneticPr fontId="2" type="noConversion"/>
  </si>
  <si>
    <t>99</t>
    <phoneticPr fontId="2" type="noConversion"/>
  </si>
  <si>
    <t>海关事务</t>
    <phoneticPr fontId="2" type="noConversion"/>
  </si>
  <si>
    <t>其他海关事务支出</t>
    <phoneticPr fontId="2" type="noConversion"/>
  </si>
  <si>
    <t>2024年新政采项目，未执行，项目总预算预估200万元，本年预计支付60万元</t>
  </si>
  <si>
    <t>六、2022年跨境电商集中查验中心项目★★★</t>
  </si>
  <si>
    <t>七、2023年商务辅助服务项目尾款★★★</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</si>
</sst>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76" formatCode="#,##0;\-#,##0;&quot;-&quot;"/>
    <numFmt numFmtId="177" formatCode="#,##0;\(#,##0\)"/>
    <numFmt numFmtId="178" formatCode="_-&quot;$&quot;* #,##0_-;\-&quot;$&quot;* #,##0_-;_-&quot;$&quot;* &quot;-&quot;_-;_-@_-"/>
    <numFmt numFmtId="179" formatCode="_(&quot;$&quot;* #,##0.00_);_(&quot;$&quot;* \(#,##0.00\);_(&quot;$&quot;* &quot;-&quot;??_);_(@_)"/>
    <numFmt numFmtId="180" formatCode="\$#,##0.00;\(\$#,##0.00\)"/>
    <numFmt numFmtId="181" formatCode="\$#,##0;\(\$#,##0\)"/>
    <numFmt numFmtId="182" formatCode="yyyy&quot;年&quot;m&quot;月&quot;d&quot;日&quot;;@"/>
    <numFmt numFmtId="183" formatCode="_-* #,##0_$_-;\-* #,##0_$_-;_-* &quot;-&quot;_$_-;_-@_-"/>
    <numFmt numFmtId="184" formatCode="_-* #,##0.00_$_-;\-* #,##0.00_$_-;_-* &quot;-&quot;??_$_-;_-@_-"/>
    <numFmt numFmtId="185" formatCode="_-* #,##0&quot;$&quot;_-;\-* #,##0&quot;$&quot;_-;_-* &quot;-&quot;&quot;$&quot;_-;_-@_-"/>
    <numFmt numFmtId="186" formatCode="_-* #,##0.00&quot;$&quot;_-;\-* #,##0.00&quot;$&quot;_-;_-* &quot;-&quot;??&quot;$&quot;_-;_-@_-"/>
    <numFmt numFmtId="187" formatCode="0;_琀"/>
    <numFmt numFmtId="188" formatCode="0.0"/>
    <numFmt numFmtId="189" formatCode="0.00_ "/>
    <numFmt numFmtId="190" formatCode=";;"/>
    <numFmt numFmtId="191" formatCode="#,##0.0"/>
    <numFmt numFmtId="192" formatCode="#,##0.00_ "/>
    <numFmt numFmtId="193" formatCode="#,##0.00_);[Red]\(#,##0.00\)"/>
    <numFmt numFmtId="194" formatCode="#,##0.0000"/>
    <numFmt numFmtId="195" formatCode="#,##0.0_ "/>
    <numFmt numFmtId="196" formatCode="* #,##0.00;* \-#,##0.00;* &quot;&quot;??;@"/>
    <numFmt numFmtId="197" formatCode="00"/>
    <numFmt numFmtId="198" formatCode="0.00_);[Red]\(0.00\)"/>
  </numFmts>
  <fonts count="65">
    <font>
      <sz val="9"/>
      <name val="宋体"/>
      <charset val="134"/>
    </font>
    <font>
      <sz val="12"/>
      <name val="宋体"/>
      <family val="3"/>
      <charset val="134"/>
    </font>
    <font>
      <sz val="9"/>
      <name val="宋体"/>
      <family val="3"/>
      <charset val="134"/>
    </font>
    <font>
      <sz val="16"/>
      <name val="黑体"/>
      <family val="3"/>
      <charset val="134"/>
    </font>
    <font>
      <sz val="20"/>
      <name val="黑体"/>
      <family val="3"/>
      <charset val="134"/>
    </font>
    <font>
      <sz val="15"/>
      <name val="宋体"/>
      <family val="3"/>
      <charset val="134"/>
    </font>
    <font>
      <sz val="11"/>
      <name val="等线"/>
      <family val="3"/>
      <charset val="134"/>
      <scheme val="minor"/>
    </font>
    <font>
      <sz val="11"/>
      <name val="宋体"/>
      <family val="3"/>
      <charset val="134"/>
    </font>
    <font>
      <sz val="22"/>
      <name val="黑体"/>
      <family val="3"/>
      <charset val="134"/>
    </font>
    <font>
      <sz val="10"/>
      <name val="宋体"/>
      <family val="3"/>
      <charset val="134"/>
    </font>
    <font>
      <sz val="10"/>
      <name val="Arial"/>
      <family val="2"/>
    </font>
    <font>
      <sz val="11"/>
      <color indexed="8"/>
      <name val="宋体"/>
      <family val="3"/>
      <charset val="134"/>
    </font>
    <font>
      <sz val="11"/>
      <color indexed="42"/>
      <name val="宋体"/>
      <family val="3"/>
      <charset val="134"/>
    </font>
    <font>
      <sz val="11"/>
      <color indexed="9"/>
      <name val="宋体"/>
      <family val="3"/>
      <charset val="134"/>
    </font>
    <font>
      <sz val="12"/>
      <color indexed="9"/>
      <name val="宋体"/>
      <family val="3"/>
      <charset val="134"/>
    </font>
    <font>
      <sz val="12"/>
      <color indexed="8"/>
      <name val="宋体"/>
      <family val="3"/>
      <charset val="134"/>
    </font>
    <font>
      <sz val="11"/>
      <color indexed="20"/>
      <name val="宋体"/>
      <family val="3"/>
      <charset val="134"/>
    </font>
    <font>
      <sz val="10"/>
      <color indexed="8"/>
      <name val="Arial"/>
      <family val="2"/>
    </font>
    <font>
      <b/>
      <sz val="11"/>
      <color indexed="52"/>
      <name val="宋体"/>
      <family val="3"/>
      <charset val="134"/>
    </font>
    <font>
      <b/>
      <sz val="11"/>
      <color indexed="42"/>
      <name val="宋体"/>
      <family val="3"/>
      <charset val="134"/>
    </font>
    <font>
      <b/>
      <sz val="10"/>
      <name val="MS Sans Serif"/>
      <family val="2"/>
    </font>
    <font>
      <sz val="10"/>
      <name val="Times New Roman"/>
      <family val="1"/>
    </font>
    <font>
      <sz val="12"/>
      <name val="Arial"/>
      <family val="2"/>
    </font>
    <font>
      <i/>
      <sz val="11"/>
      <color indexed="23"/>
      <name val="宋体"/>
      <family val="3"/>
      <charset val="134"/>
    </font>
    <font>
      <sz val="11"/>
      <color indexed="17"/>
      <name val="宋体"/>
      <family val="3"/>
      <charset val="134"/>
    </font>
    <font>
      <sz val="8"/>
      <name val="Arial"/>
      <family val="2"/>
    </font>
    <font>
      <b/>
      <sz val="12"/>
      <name val="Arial"/>
      <family val="2"/>
    </font>
    <font>
      <b/>
      <sz val="15"/>
      <color indexed="62"/>
      <name val="宋体"/>
      <family val="3"/>
      <charset val="134"/>
    </font>
    <font>
      <b/>
      <sz val="13"/>
      <color indexed="62"/>
      <name val="宋体"/>
      <family val="3"/>
      <charset val="134"/>
    </font>
    <font>
      <b/>
      <sz val="11"/>
      <color indexed="62"/>
      <name val="宋体"/>
      <family val="3"/>
      <charset val="134"/>
    </font>
    <font>
      <b/>
      <sz val="18"/>
      <name val="Arial"/>
      <family val="2"/>
    </font>
    <font>
      <sz val="11"/>
      <color indexed="62"/>
      <name val="宋体"/>
      <family val="3"/>
      <charset val="134"/>
    </font>
    <font>
      <sz val="11"/>
      <color indexed="52"/>
      <name val="宋体"/>
      <family val="3"/>
      <charset val="134"/>
    </font>
    <font>
      <sz val="11"/>
      <color indexed="60"/>
      <name val="宋体"/>
      <family val="3"/>
      <charset val="134"/>
    </font>
    <font>
      <sz val="7"/>
      <name val="Small Fonts"/>
      <family val="2"/>
    </font>
    <font>
      <sz val="12"/>
      <name val="Helv"/>
      <family val="2"/>
    </font>
    <font>
      <b/>
      <i/>
      <sz val="16"/>
      <name val="Helv"/>
      <family val="2"/>
    </font>
    <font>
      <sz val="8"/>
      <name val="Times New Roman"/>
      <family val="1"/>
    </font>
    <font>
      <b/>
      <sz val="11"/>
      <color indexed="63"/>
      <name val="宋体"/>
      <family val="3"/>
      <charset val="134"/>
    </font>
    <font>
      <b/>
      <sz val="18"/>
      <color indexed="62"/>
      <name val="宋体"/>
      <family val="3"/>
      <charset val="134"/>
    </font>
    <font>
      <sz val="11"/>
      <color indexed="10"/>
      <name val="宋体"/>
      <family val="3"/>
      <charset val="134"/>
    </font>
    <font>
      <b/>
      <sz val="10"/>
      <name val="Arial"/>
      <family val="2"/>
    </font>
    <font>
      <b/>
      <sz val="15"/>
      <color indexed="56"/>
      <name val="宋体"/>
      <family val="3"/>
      <charset val="134"/>
    </font>
    <font>
      <b/>
      <sz val="13"/>
      <color indexed="56"/>
      <name val="宋体"/>
      <family val="3"/>
      <charset val="134"/>
    </font>
    <font>
      <b/>
      <sz val="11"/>
      <color indexed="56"/>
      <name val="宋体"/>
      <family val="3"/>
      <charset val="134"/>
    </font>
    <font>
      <b/>
      <sz val="21"/>
      <name val="楷体_GB2312"/>
      <family val="3"/>
      <charset val="134"/>
    </font>
    <font>
      <sz val="12"/>
      <color indexed="20"/>
      <name val="宋体"/>
      <family val="3"/>
      <charset val="134"/>
    </font>
    <font>
      <sz val="10.5"/>
      <color indexed="20"/>
      <name val="宋体"/>
      <family val="3"/>
      <charset val="134"/>
    </font>
    <font>
      <sz val="12"/>
      <color indexed="16"/>
      <name val="宋体"/>
      <family val="3"/>
      <charset val="134"/>
    </font>
    <font>
      <sz val="9"/>
      <color indexed="20"/>
      <name val="宋体"/>
      <family val="3"/>
      <charset val="134"/>
    </font>
    <font>
      <sz val="12"/>
      <color indexed="20"/>
      <name val="楷体_GB2312"/>
      <family val="3"/>
      <charset val="134"/>
    </font>
    <font>
      <sz val="12"/>
      <name val="Times New Roman"/>
      <family val="1"/>
    </font>
    <font>
      <u/>
      <sz val="12"/>
      <color indexed="12"/>
      <name val="宋体"/>
      <family val="3"/>
      <charset val="134"/>
    </font>
    <font>
      <sz val="12"/>
      <name val="官帕眉"/>
      <charset val="134"/>
    </font>
    <font>
      <sz val="12"/>
      <color indexed="17"/>
      <name val="宋体"/>
      <family val="3"/>
      <charset val="134"/>
    </font>
    <font>
      <sz val="10.5"/>
      <color indexed="17"/>
      <name val="宋体"/>
      <family val="3"/>
      <charset val="134"/>
    </font>
    <font>
      <sz val="9"/>
      <color indexed="17"/>
      <name val="宋体"/>
      <family val="3"/>
      <charset val="134"/>
    </font>
    <font>
      <sz val="12"/>
      <color indexed="17"/>
      <name val="楷体_GB2312"/>
      <family val="3"/>
      <charset val="134"/>
    </font>
    <font>
      <u/>
      <sz val="12"/>
      <color indexed="36"/>
      <name val="宋体"/>
      <family val="3"/>
      <charset val="134"/>
    </font>
    <font>
      <b/>
      <sz val="11"/>
      <color indexed="8"/>
      <name val="宋体"/>
      <family val="3"/>
      <charset val="134"/>
    </font>
    <font>
      <b/>
      <sz val="11"/>
      <color indexed="9"/>
      <name val="宋体"/>
      <family val="3"/>
      <charset val="134"/>
    </font>
    <font>
      <b/>
      <sz val="12"/>
      <color indexed="8"/>
      <name val="宋体"/>
      <family val="3"/>
      <charset val="134"/>
    </font>
    <font>
      <sz val="12"/>
      <name val="Courier"/>
      <family val="3"/>
    </font>
    <font>
      <sz val="11"/>
      <name val="ＭＳ Ｐゴシック"/>
      <charset val="134"/>
    </font>
    <font>
      <sz val="12"/>
      <name val="바탕체"/>
      <charset val="129"/>
    </font>
  </fonts>
  <fills count="45">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49"/>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30"/>
        <bgColor indexed="30"/>
      </patternFill>
    </fill>
    <fill>
      <patternFill patternType="solid">
        <fgColor indexed="47"/>
        <bgColor indexed="47"/>
      </patternFill>
    </fill>
    <fill>
      <patternFill patternType="solid">
        <fgColor indexed="44"/>
        <bgColor indexed="44"/>
      </patternFill>
    </fill>
    <fill>
      <patternFill patternType="solid">
        <fgColor indexed="27"/>
        <bgColor indexed="27"/>
      </patternFill>
    </fill>
    <fill>
      <patternFill patternType="solid">
        <fgColor indexed="54"/>
        <bgColor indexed="54"/>
      </patternFill>
    </fill>
    <fill>
      <patternFill patternType="solid">
        <fgColor indexed="53"/>
        <bgColor indexed="53"/>
      </patternFill>
    </fill>
    <fill>
      <patternFill patternType="solid">
        <fgColor indexed="22"/>
        <bgColor indexed="22"/>
      </patternFill>
    </fill>
    <fill>
      <patternFill patternType="solid">
        <fgColor indexed="55"/>
        <bgColor indexed="55"/>
      </patternFill>
    </fill>
    <fill>
      <patternFill patternType="solid">
        <fgColor indexed="25"/>
        <bgColor indexed="25"/>
      </patternFill>
    </fill>
    <fill>
      <patternFill patternType="solid">
        <fgColor indexed="51"/>
        <bgColor indexed="51"/>
      </patternFill>
    </fill>
    <fill>
      <patternFill patternType="solid">
        <fgColor indexed="45"/>
        <bgColor indexed="45"/>
      </patternFill>
    </fill>
    <fill>
      <patternFill patternType="solid">
        <fgColor indexed="49"/>
        <bgColor indexed="49"/>
      </patternFill>
    </fill>
    <fill>
      <patternFill patternType="solid">
        <fgColor indexed="29"/>
        <bgColor indexed="29"/>
      </patternFill>
    </fill>
    <fill>
      <patternFill patternType="solid">
        <fgColor indexed="26"/>
        <bgColor indexed="26"/>
      </patternFill>
    </fill>
    <fill>
      <patternFill patternType="solid">
        <fgColor indexed="43"/>
        <bgColor indexed="43"/>
      </patternFill>
    </fill>
    <fill>
      <patternFill patternType="solid">
        <fgColor indexed="52"/>
        <bgColor indexed="52"/>
      </patternFill>
    </fill>
    <fill>
      <patternFill patternType="solid">
        <fgColor indexed="55"/>
        <bgColor indexed="64"/>
      </patternFill>
    </fill>
    <fill>
      <patternFill patternType="solid">
        <fgColor indexed="42"/>
        <bgColor indexed="42"/>
      </patternFill>
    </fill>
    <fill>
      <patternFill patternType="lightUp">
        <fgColor indexed="9"/>
        <bgColor indexed="55"/>
      </patternFill>
    </fill>
    <fill>
      <patternFill patternType="lightUp">
        <fgColor indexed="9"/>
        <bgColor indexed="53"/>
      </patternFill>
    </fill>
    <fill>
      <patternFill patternType="lightUp">
        <fgColor indexed="9"/>
        <bgColor indexed="22"/>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25">
    <border>
      <left/>
      <right/>
      <top/>
      <bottom/>
      <diagonal/>
    </border>
    <border>
      <left style="thin">
        <color auto="1"/>
      </left>
      <right/>
      <top style="thin">
        <color auto="1"/>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auto="1"/>
      </top>
      <bottom style="medium">
        <color auto="1"/>
      </bottom>
      <diagonal/>
    </border>
    <border>
      <left/>
      <right/>
      <top style="thin">
        <color auto="1"/>
      </top>
      <bottom style="thin">
        <color auto="1"/>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auto="1"/>
      </top>
      <bottom style="double">
        <color auto="1"/>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789">
    <xf numFmtId="0" fontId="0" fillId="0" borderId="0"/>
    <xf numFmtId="0" fontId="10" fillId="0" borderId="0"/>
    <xf numFmtId="0" fontId="1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2"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5" borderId="0" applyNumberFormat="0" applyBorder="0" applyAlignment="0" applyProtection="0">
      <alignment vertical="center"/>
    </xf>
    <xf numFmtId="0" fontId="11" fillId="3"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3"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9" borderId="0" applyNumberFormat="0" applyBorder="0" applyAlignment="0" applyProtection="0">
      <alignment vertical="center"/>
    </xf>
    <xf numFmtId="0" fontId="11" fillId="13"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0" borderId="0" applyNumberFormat="0" applyBorder="0" applyAlignment="0" applyProtection="0">
      <alignment vertical="center"/>
    </xf>
    <xf numFmtId="0" fontId="12" fillId="16" borderId="0" applyNumberFormat="0" applyBorder="0" applyAlignment="0" applyProtection="0">
      <alignment vertical="center"/>
    </xf>
    <xf numFmtId="0" fontId="12" fillId="3"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13" fillId="14" borderId="0" applyNumberFormat="0" applyBorder="0" applyAlignment="0" applyProtection="0">
      <alignment vertical="center"/>
    </xf>
    <xf numFmtId="0" fontId="13" fillId="18" borderId="0" applyNumberFormat="0" applyBorder="0" applyAlignment="0" applyProtection="0">
      <alignment vertical="center"/>
    </xf>
    <xf numFmtId="0" fontId="13" fillId="16" borderId="0" applyNumberFormat="0" applyBorder="0" applyAlignment="0" applyProtection="0">
      <alignment vertical="center"/>
    </xf>
    <xf numFmtId="0" fontId="13" fillId="19" borderId="0" applyNumberFormat="0" applyBorder="0" applyAlignment="0" applyProtection="0">
      <alignment vertical="center"/>
    </xf>
    <xf numFmtId="0" fontId="14" fillId="20" borderId="0" applyNumberFormat="0" applyBorder="0" applyAlignment="0" applyProtection="0"/>
    <xf numFmtId="0" fontId="15" fillId="21" borderId="0" applyNumberFormat="0" applyBorder="0" applyAlignment="0" applyProtection="0"/>
    <xf numFmtId="0" fontId="15"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5" fillId="21" borderId="0" applyNumberFormat="0" applyBorder="0" applyAlignment="0" applyProtection="0"/>
    <xf numFmtId="0" fontId="15" fillId="26" borderId="0" applyNumberFormat="0" applyBorder="0" applyAlignment="0" applyProtection="0"/>
    <xf numFmtId="0" fontId="14"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5" fillId="21" borderId="0" applyNumberFormat="0" applyBorder="0" applyAlignment="0" applyProtection="0"/>
    <xf numFmtId="0" fontId="15" fillId="21"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24" borderId="0" applyNumberFormat="0" applyBorder="0" applyAlignment="0" applyProtection="0"/>
    <xf numFmtId="0" fontId="15" fillId="21" borderId="0" applyNumberFormat="0" applyBorder="0" applyAlignment="0" applyProtection="0"/>
    <xf numFmtId="0" fontId="15" fillId="26"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5" fillId="21" borderId="0" applyNumberFormat="0" applyBorder="0" applyAlignment="0" applyProtection="0"/>
    <xf numFmtId="0" fontId="15" fillId="23" borderId="0" applyNumberFormat="0" applyBorder="0" applyAlignment="0" applyProtection="0"/>
    <xf numFmtId="0" fontId="14" fillId="23" borderId="0" applyNumberFormat="0" applyBorder="0" applyAlignment="0" applyProtection="0"/>
    <xf numFmtId="0" fontId="14" fillId="32" borderId="0" applyNumberFormat="0" applyBorder="0" applyAlignment="0" applyProtection="0"/>
    <xf numFmtId="0" fontId="15" fillId="21" borderId="0" applyNumberFormat="0" applyBorder="0" applyAlignment="0" applyProtection="0"/>
    <xf numFmtId="0" fontId="15" fillId="33" borderId="0" applyNumberFormat="0" applyBorder="0" applyAlignment="0" applyProtection="0"/>
    <xf numFmtId="0" fontId="14" fillId="34" borderId="0" applyNumberFormat="0" applyBorder="0" applyAlignment="0" applyProtection="0"/>
    <xf numFmtId="0" fontId="14" fillId="35" borderId="0" applyNumberFormat="0" applyBorder="0" applyAlignment="0" applyProtection="0"/>
    <xf numFmtId="0" fontId="16" fillId="7" borderId="0" applyNumberFormat="0" applyBorder="0" applyAlignment="0" applyProtection="0">
      <alignment vertical="center"/>
    </xf>
    <xf numFmtId="176" fontId="17" fillId="0" borderId="0" applyFill="0" applyBorder="0" applyAlignment="0"/>
    <xf numFmtId="0" fontId="18" fillId="2" borderId="9" applyNumberFormat="0" applyAlignment="0" applyProtection="0">
      <alignment vertical="center"/>
    </xf>
    <xf numFmtId="0" fontId="19" fillId="36" borderId="10" applyNumberFormat="0" applyAlignment="0" applyProtection="0">
      <alignment vertical="center"/>
    </xf>
    <xf numFmtId="0" fontId="20" fillId="0" borderId="0" applyProtection="0">
      <alignment vertical="center"/>
    </xf>
    <xf numFmtId="41" fontId="10" fillId="0" borderId="0" applyFont="0" applyFill="0" applyBorder="0" applyAlignment="0" applyProtection="0"/>
    <xf numFmtId="177" fontId="21" fillId="0" borderId="0"/>
    <xf numFmtId="43" fontId="10" fillId="0" borderId="0" applyFont="0" applyFill="0" applyBorder="0" applyAlignment="0" applyProtection="0"/>
    <xf numFmtId="178" fontId="10" fillId="0" borderId="0" applyFont="0" applyFill="0" applyBorder="0" applyAlignment="0" applyProtection="0"/>
    <xf numFmtId="179" fontId="10" fillId="0" borderId="0" applyFont="0" applyFill="0" applyBorder="0" applyAlignment="0" applyProtection="0"/>
    <xf numFmtId="180" fontId="21" fillId="0" borderId="0"/>
    <xf numFmtId="0" fontId="22" fillId="0" borderId="0" applyProtection="0"/>
    <xf numFmtId="181" fontId="21" fillId="0" borderId="0"/>
    <xf numFmtId="0" fontId="23" fillId="0" borderId="0" applyNumberFormat="0" applyFill="0" applyBorder="0" applyAlignment="0" applyProtection="0">
      <alignment vertical="center"/>
    </xf>
    <xf numFmtId="2" fontId="22" fillId="0" borderId="0" applyProtection="0"/>
    <xf numFmtId="0" fontId="24" fillId="8" borderId="0" applyNumberFormat="0" applyBorder="0" applyAlignment="0" applyProtection="0">
      <alignment vertical="center"/>
    </xf>
    <xf numFmtId="38" fontId="25" fillId="10" borderId="0" applyBorder="0" applyAlignment="0" applyProtection="0"/>
    <xf numFmtId="0" fontId="26" fillId="0" borderId="11" applyNumberFormat="0" applyAlignment="0" applyProtection="0">
      <alignment horizontal="left" vertical="center"/>
    </xf>
    <xf numFmtId="0" fontId="26" fillId="0" borderId="12">
      <alignment horizontal="left" vertical="center"/>
    </xf>
    <xf numFmtId="0" fontId="27" fillId="0" borderId="13" applyNumberFormat="0" applyFill="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29" fillId="0" borderId="0" applyNumberFormat="0" applyFill="0" applyBorder="0" applyAlignment="0" applyProtection="0">
      <alignment vertical="center"/>
    </xf>
    <xf numFmtId="0" fontId="30" fillId="0" borderId="0" applyProtection="0"/>
    <xf numFmtId="0" fontId="26" fillId="0" borderId="0" applyProtection="0"/>
    <xf numFmtId="0" fontId="31" fillId="3" borderId="9" applyNumberFormat="0" applyAlignment="0" applyProtection="0">
      <alignment vertical="center"/>
    </xf>
    <xf numFmtId="10" fontId="25" fillId="2" borderId="2" applyBorder="0" applyAlignment="0" applyProtection="0"/>
    <xf numFmtId="0" fontId="31" fillId="3" borderId="9" applyNumberFormat="0" applyAlignment="0" applyProtection="0">
      <alignment vertical="center"/>
    </xf>
    <xf numFmtId="0" fontId="32" fillId="0" borderId="16" applyNumberFormat="0" applyFill="0" applyAlignment="0" applyProtection="0">
      <alignment vertical="center"/>
    </xf>
    <xf numFmtId="0" fontId="33" fillId="12" borderId="0" applyNumberFormat="0" applyBorder="0" applyAlignment="0" applyProtection="0">
      <alignment vertical="center"/>
    </xf>
    <xf numFmtId="37" fontId="34" fillId="0" borderId="0"/>
    <xf numFmtId="0" fontId="35" fillId="0" borderId="0"/>
    <xf numFmtId="0" fontId="36" fillId="0" borderId="0"/>
    <xf numFmtId="0" fontId="37" fillId="0" borderId="0"/>
    <xf numFmtId="0" fontId="11" fillId="4" borderId="17" applyNumberFormat="0" applyFont="0" applyAlignment="0" applyProtection="0">
      <alignment vertical="center"/>
    </xf>
    <xf numFmtId="0" fontId="38" fillId="2" borderId="18" applyNumberFormat="0" applyAlignment="0" applyProtection="0">
      <alignment vertical="center"/>
    </xf>
    <xf numFmtId="10" fontId="10" fillId="0" borderId="0" applyFont="0" applyFill="0" applyBorder="0" applyAlignment="0" applyProtection="0"/>
    <xf numFmtId="1" fontId="10" fillId="0" borderId="0"/>
    <xf numFmtId="0" fontId="1" fillId="0" borderId="0" applyNumberFormat="0" applyFill="0" applyBorder="0" applyAlignment="0" applyProtection="0"/>
    <xf numFmtId="0" fontId="39" fillId="0" borderId="0" applyNumberFormat="0" applyFill="0" applyBorder="0" applyAlignment="0" applyProtection="0">
      <alignment vertical="center"/>
    </xf>
    <xf numFmtId="0" fontId="22" fillId="0" borderId="19" applyProtection="0"/>
    <xf numFmtId="0" fontId="40" fillId="0" borderId="0" applyNumberFormat="0" applyFill="0" applyBorder="0" applyAlignment="0" applyProtection="0">
      <alignment vertical="center"/>
    </xf>
    <xf numFmtId="9" fontId="41" fillId="0" borderId="0" applyFont="0" applyFill="0" applyBorder="0" applyAlignment="0" applyProtection="0"/>
    <xf numFmtId="9" fontId="1"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42" fillId="0" borderId="20" applyNumberFormat="0" applyFill="0" applyAlignment="0" applyProtection="0">
      <alignment vertical="center"/>
    </xf>
    <xf numFmtId="0" fontId="43" fillId="0" borderId="14" applyNumberFormat="0" applyFill="0" applyAlignment="0" applyProtection="0">
      <alignment vertical="center"/>
    </xf>
    <xf numFmtId="0" fontId="44" fillId="0" borderId="21" applyNumberFormat="0" applyFill="0" applyAlignment="0" applyProtection="0">
      <alignment vertical="center"/>
    </xf>
    <xf numFmtId="0" fontId="44" fillId="0" borderId="0" applyNumberFormat="0" applyFill="0" applyBorder="0" applyAlignment="0" applyProtection="0">
      <alignment vertical="center"/>
    </xf>
    <xf numFmtId="0" fontId="45" fillId="0" borderId="0">
      <alignment horizontal="centerContinuous" vertical="center"/>
    </xf>
    <xf numFmtId="0" fontId="7" fillId="0" borderId="2">
      <alignment horizontal="distributed" vertical="center" wrapText="1"/>
    </xf>
    <xf numFmtId="0" fontId="16" fillId="7" borderId="0" applyNumberFormat="0" applyBorder="0" applyAlignment="0" applyProtection="0">
      <alignment vertical="center"/>
    </xf>
    <xf numFmtId="0" fontId="46" fillId="9" borderId="0" applyNumberFormat="0" applyBorder="0" applyAlignment="0" applyProtection="0">
      <alignment vertical="center"/>
    </xf>
    <xf numFmtId="0" fontId="47" fillId="9" borderId="0" applyNumberFormat="0" applyBorder="0" applyAlignment="0" applyProtection="0">
      <alignment vertical="center"/>
    </xf>
    <xf numFmtId="0" fontId="46" fillId="9" borderId="0" applyNumberFormat="0" applyBorder="0" applyAlignment="0" applyProtection="0">
      <alignment vertical="center"/>
    </xf>
    <xf numFmtId="0" fontId="48" fillId="33" borderId="0" applyNumberFormat="0" applyBorder="0" applyAlignment="0" applyProtection="0"/>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46" fillId="9"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46" fillId="9" borderId="0" applyNumberFormat="0" applyBorder="0" applyAlignment="0" applyProtection="0">
      <alignment vertical="center"/>
    </xf>
    <xf numFmtId="0" fontId="48" fillId="30" borderId="0" applyNumberFormat="0" applyBorder="0" applyAlignment="0" applyProtection="0"/>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47" fillId="9"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48" fillId="30" borderId="0" applyNumberFormat="0" applyBorder="0" applyAlignment="0" applyProtection="0"/>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46" fillId="7" borderId="0" applyNumberFormat="0" applyBorder="0" applyAlignment="0" applyProtection="0">
      <alignment vertical="center"/>
    </xf>
    <xf numFmtId="0" fontId="4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46" fillId="7" borderId="0" applyNumberFormat="0" applyBorder="0" applyAlignment="0" applyProtection="0">
      <alignment vertical="center"/>
    </xf>
    <xf numFmtId="0" fontId="16" fillId="7" borderId="0" applyProtection="0">
      <alignment vertical="center"/>
    </xf>
    <xf numFmtId="0" fontId="49"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46" fillId="9"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48" fillId="30" borderId="0" applyNumberFormat="0" applyBorder="0" applyAlignment="0" applyProtection="0"/>
    <xf numFmtId="0" fontId="16" fillId="9"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9" borderId="0" applyNumberFormat="0" applyBorder="0" applyAlignment="0" applyProtection="0">
      <alignment vertical="center"/>
    </xf>
    <xf numFmtId="0" fontId="48" fillId="30" borderId="0" applyNumberFormat="0" applyBorder="0" applyAlignment="0" applyProtection="0"/>
    <xf numFmtId="0" fontId="47" fillId="7" borderId="0" applyNumberFormat="0" applyBorder="0" applyAlignment="0" applyProtection="0">
      <alignment vertical="center"/>
    </xf>
    <xf numFmtId="0" fontId="4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46" fillId="7" borderId="0" applyNumberFormat="0" applyBorder="0" applyAlignment="0" applyProtection="0">
      <alignment vertical="center"/>
    </xf>
    <xf numFmtId="0" fontId="46" fillId="9"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4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50" fillId="7" borderId="0" applyNumberFormat="0" applyBorder="0" applyAlignment="0" applyProtection="0">
      <alignment vertical="center"/>
    </xf>
    <xf numFmtId="0" fontId="47" fillId="9" borderId="0" applyNumberFormat="0" applyBorder="0" applyAlignment="0" applyProtection="0">
      <alignment vertical="center"/>
    </xf>
    <xf numFmtId="0" fontId="50"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46" fillId="7" borderId="0" applyNumberFormat="0" applyBorder="0" applyAlignment="0" applyProtection="0">
      <alignment vertical="center"/>
    </xf>
    <xf numFmtId="0" fontId="48" fillId="30" borderId="0" applyNumberFormat="0" applyBorder="0" applyAlignment="0" applyProtection="0"/>
    <xf numFmtId="0" fontId="50" fillId="7" borderId="0" applyNumberFormat="0" applyBorder="0" applyAlignment="0" applyProtection="0">
      <alignment vertical="center"/>
    </xf>
    <xf numFmtId="0" fontId="50"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50"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4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50"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50"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6" fillId="7" borderId="0" applyNumberFormat="0" applyBorder="0" applyAlignment="0" applyProtection="0">
      <alignment vertical="center"/>
    </xf>
    <xf numFmtId="0" fontId="1" fillId="0" borderId="0"/>
    <xf numFmtId="0" fontId="1" fillId="0" borderId="0"/>
    <xf numFmtId="0" fontId="1" fillId="0" borderId="0"/>
    <xf numFmtId="0" fontId="1" fillId="0" borderId="0">
      <alignment vertical="center"/>
    </xf>
    <xf numFmtId="0" fontId="1" fillId="0" borderId="0">
      <alignment vertical="center"/>
    </xf>
    <xf numFmtId="0" fontId="1" fillId="0" borderId="0"/>
    <xf numFmtId="0" fontId="1" fillId="0" borderId="0"/>
    <xf numFmtId="0" fontId="1"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7" fillId="0" borderId="0"/>
    <xf numFmtId="0" fontId="1" fillId="0" borderId="0"/>
    <xf numFmtId="0" fontId="2" fillId="0" borderId="0"/>
    <xf numFmtId="0" fontId="1" fillId="0" borderId="0"/>
    <xf numFmtId="0" fontId="51" fillId="0" borderId="0"/>
    <xf numFmtId="0" fontId="1" fillId="0" borderId="0">
      <alignment vertical="center"/>
    </xf>
    <xf numFmtId="0" fontId="1" fillId="0" borderId="0"/>
    <xf numFmtId="0" fontId="1" fillId="0" borderId="0">
      <alignment vertical="center"/>
    </xf>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1" fillId="0" borderId="0">
      <alignment vertical="center"/>
    </xf>
    <xf numFmtId="0" fontId="1" fillId="0" borderId="0"/>
    <xf numFmtId="0" fontId="9" fillId="0" borderId="0">
      <alignment vertical="center"/>
    </xf>
    <xf numFmtId="0" fontId="1" fillId="0" borderId="0"/>
    <xf numFmtId="0" fontId="1" fillId="0" borderId="0">
      <alignment vertical="center"/>
    </xf>
    <xf numFmtId="0" fontId="11" fillId="0" borderId="0">
      <alignment vertical="center"/>
    </xf>
    <xf numFmtId="0" fontId="11" fillId="0" borderId="0">
      <alignment vertical="center"/>
    </xf>
    <xf numFmtId="0" fontId="2" fillId="0" borderId="0"/>
    <xf numFmtId="0" fontId="1" fillId="0" borderId="0"/>
    <xf numFmtId="0" fontId="1" fillId="0" borderId="0"/>
    <xf numFmtId="0" fontId="1" fillId="0" borderId="0"/>
    <xf numFmtId="0" fontId="1" fillId="0" borderId="0"/>
    <xf numFmtId="0" fontId="1" fillId="0" borderId="0"/>
    <xf numFmtId="0" fontId="52" fillId="0" borderId="0" applyNumberFormat="0" applyFill="0" applyBorder="0" applyAlignment="0" applyProtection="0">
      <alignment vertical="top"/>
      <protection locked="0"/>
    </xf>
    <xf numFmtId="0" fontId="1" fillId="0" borderId="0" applyNumberFormat="0" applyFill="0" applyBorder="0" applyAlignment="0" applyProtection="0"/>
    <xf numFmtId="9" fontId="53" fillId="0" borderId="0" applyFont="0" applyFill="0" applyBorder="0" applyAlignment="0" applyProtection="0"/>
    <xf numFmtId="0" fontId="24" fillId="8" borderId="0" applyNumberFormat="0" applyBorder="0" applyAlignment="0" applyProtection="0">
      <alignment vertical="center"/>
    </xf>
    <xf numFmtId="0" fontId="54" fillId="5" borderId="0" applyNumberFormat="0" applyBorder="0" applyAlignment="0" applyProtection="0">
      <alignment vertical="center"/>
    </xf>
    <xf numFmtId="0" fontId="55" fillId="5" borderId="0" applyNumberFormat="0" applyBorder="0" applyAlignment="0" applyProtection="0">
      <alignment vertical="center"/>
    </xf>
    <xf numFmtId="0" fontId="54" fillId="5" borderId="0" applyNumberFormat="0" applyBorder="0" applyAlignment="0" applyProtection="0">
      <alignment vertical="center"/>
    </xf>
    <xf numFmtId="0" fontId="54" fillId="37" borderId="0" applyNumberFormat="0" applyBorder="0" applyAlignment="0" applyProtection="0"/>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54" fillId="5"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54" fillId="5" borderId="0" applyNumberFormat="0" applyBorder="0" applyAlignment="0" applyProtection="0">
      <alignment vertical="center"/>
    </xf>
    <xf numFmtId="0" fontId="54" fillId="37" borderId="0" applyNumberFormat="0" applyBorder="0" applyAlignment="0" applyProtection="0"/>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55" fillId="5"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54" fillId="37" borderId="0" applyNumberFormat="0" applyBorder="0" applyAlignment="0" applyProtection="0"/>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54" fillId="8" borderId="0" applyNumberFormat="0" applyBorder="0" applyAlignment="0" applyProtection="0">
      <alignment vertical="center"/>
    </xf>
    <xf numFmtId="0" fontId="5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54" fillId="8" borderId="0" applyNumberFormat="0" applyBorder="0" applyAlignment="0" applyProtection="0">
      <alignment vertical="center"/>
    </xf>
    <xf numFmtId="0" fontId="24" fillId="8" borderId="0" applyProtection="0">
      <alignment vertical="center"/>
    </xf>
    <xf numFmtId="0" fontId="56"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54" fillId="5"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54" fillId="37" borderId="0" applyNumberFormat="0" applyBorder="0" applyAlignment="0" applyProtection="0"/>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5" borderId="0" applyNumberFormat="0" applyBorder="0" applyAlignment="0" applyProtection="0">
      <alignment vertical="center"/>
    </xf>
    <xf numFmtId="0" fontId="54" fillId="37" borderId="0" applyNumberFormat="0" applyBorder="0" applyAlignment="0" applyProtection="0"/>
    <xf numFmtId="0" fontId="55" fillId="8" borderId="0" applyNumberFormat="0" applyBorder="0" applyAlignment="0" applyProtection="0">
      <alignment vertical="center"/>
    </xf>
    <xf numFmtId="0" fontId="5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54" fillId="8" borderId="0" applyNumberFormat="0" applyBorder="0" applyAlignment="0" applyProtection="0">
      <alignment vertical="center"/>
    </xf>
    <xf numFmtId="0" fontId="54" fillId="5"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5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57" fillId="8" borderId="0" applyNumberFormat="0" applyBorder="0" applyAlignment="0" applyProtection="0">
      <alignment vertical="center"/>
    </xf>
    <xf numFmtId="0" fontId="55" fillId="5" borderId="0" applyNumberFormat="0" applyBorder="0" applyAlignment="0" applyProtection="0">
      <alignment vertical="center"/>
    </xf>
    <xf numFmtId="0" fontId="57"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54" fillId="8" borderId="0" applyNumberFormat="0" applyBorder="0" applyAlignment="0" applyProtection="0">
      <alignment vertical="center"/>
    </xf>
    <xf numFmtId="0" fontId="54" fillId="37" borderId="0" applyNumberFormat="0" applyBorder="0" applyAlignment="0" applyProtection="0"/>
    <xf numFmtId="0" fontId="57" fillId="8" borderId="0" applyNumberFormat="0" applyBorder="0" applyAlignment="0" applyProtection="0">
      <alignment vertical="center"/>
    </xf>
    <xf numFmtId="0" fontId="57"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57"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5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57"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57"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58" fillId="0" borderId="0" applyNumberFormat="0" applyFill="0" applyBorder="0" applyAlignment="0" applyProtection="0">
      <alignment vertical="top"/>
      <protection locked="0"/>
    </xf>
    <xf numFmtId="0" fontId="58" fillId="0" borderId="0" applyNumberFormat="0" applyFill="0" applyBorder="0" applyAlignment="0" applyProtection="0">
      <alignment vertical="top"/>
      <protection locked="0"/>
    </xf>
    <xf numFmtId="0" fontId="59" fillId="0" borderId="22" applyNumberFormat="0" applyFill="0" applyAlignment="0" applyProtection="0">
      <alignment vertical="center"/>
    </xf>
    <xf numFmtId="182" fontId="41" fillId="0" borderId="0" applyFont="0" applyFill="0" applyBorder="0" applyAlignment="0" applyProtection="0"/>
    <xf numFmtId="0" fontId="18" fillId="10" borderId="9" applyNumberFormat="0" applyAlignment="0" applyProtection="0">
      <alignment vertical="center"/>
    </xf>
    <xf numFmtId="0" fontId="60" fillId="36" borderId="10" applyNumberFormat="0" applyAlignment="0" applyProtection="0">
      <alignment vertical="center"/>
    </xf>
    <xf numFmtId="0" fontId="23"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16" applyNumberFormat="0" applyFill="0" applyAlignment="0" applyProtection="0">
      <alignment vertical="center"/>
    </xf>
    <xf numFmtId="183" fontId="51" fillId="0" borderId="0" applyFont="0" applyFill="0" applyBorder="0" applyAlignment="0" applyProtection="0"/>
    <xf numFmtId="184" fontId="51" fillId="0" borderId="0" applyFont="0" applyFill="0" applyBorder="0" applyAlignment="0" applyProtection="0"/>
    <xf numFmtId="185" fontId="51" fillId="0" borderId="0" applyFont="0" applyFill="0" applyBorder="0" applyAlignment="0" applyProtection="0"/>
    <xf numFmtId="186" fontId="51" fillId="0" borderId="0" applyFont="0" applyFill="0" applyBorder="0" applyAlignment="0" applyProtection="0"/>
    <xf numFmtId="0" fontId="21" fillId="0" borderId="0"/>
    <xf numFmtId="41" fontId="21" fillId="0" borderId="0" applyFont="0" applyFill="0" applyBorder="0" applyAlignment="0" applyProtection="0"/>
    <xf numFmtId="43" fontId="21" fillId="0" borderId="0" applyFont="0" applyFill="0" applyBorder="0" applyAlignment="0" applyProtection="0"/>
    <xf numFmtId="0" fontId="51" fillId="0" borderId="0" applyFont="0" applyFill="0" applyBorder="0" applyAlignment="0" applyProtection="0"/>
    <xf numFmtId="0" fontId="5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87" fontId="4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53" fillId="0" borderId="0"/>
    <xf numFmtId="0" fontId="61" fillId="38" borderId="0" applyNumberFormat="0" applyBorder="0" applyAlignment="0" applyProtection="0"/>
    <xf numFmtId="0" fontId="61" fillId="39" borderId="0" applyNumberFormat="0" applyBorder="0" applyAlignment="0" applyProtection="0"/>
    <xf numFmtId="0" fontId="61" fillId="40" borderId="0" applyNumberFormat="0" applyBorder="0" applyAlignment="0" applyProtection="0"/>
    <xf numFmtId="0" fontId="13" fillId="41" borderId="0" applyNumberFormat="0" applyBorder="0" applyAlignment="0" applyProtection="0">
      <alignment vertical="center"/>
    </xf>
    <xf numFmtId="0" fontId="13" fillId="42" borderId="0" applyNumberFormat="0" applyBorder="0" applyAlignment="0" applyProtection="0">
      <alignment vertical="center"/>
    </xf>
    <xf numFmtId="0" fontId="13" fillId="43" borderId="0" applyNumberFormat="0" applyBorder="0" applyAlignment="0" applyProtection="0">
      <alignment vertical="center"/>
    </xf>
    <xf numFmtId="0" fontId="13" fillId="18" borderId="0" applyNumberFormat="0" applyBorder="0" applyAlignment="0" applyProtection="0">
      <alignment vertical="center"/>
    </xf>
    <xf numFmtId="0" fontId="13" fillId="16" borderId="0" applyNumberFormat="0" applyBorder="0" applyAlignment="0" applyProtection="0">
      <alignment vertical="center"/>
    </xf>
    <xf numFmtId="0" fontId="13" fillId="44" borderId="0" applyNumberFormat="0" applyBorder="0" applyAlignment="0" applyProtection="0">
      <alignment vertical="center"/>
    </xf>
    <xf numFmtId="0" fontId="33" fillId="12" borderId="0" applyNumberFormat="0" applyBorder="0" applyAlignment="0" applyProtection="0">
      <alignment vertical="center"/>
    </xf>
    <xf numFmtId="0" fontId="38" fillId="10" borderId="18" applyNumberFormat="0" applyAlignment="0" applyProtection="0">
      <alignment vertical="center"/>
    </xf>
    <xf numFmtId="0" fontId="31" fillId="3" borderId="9" applyNumberFormat="0" applyAlignment="0" applyProtection="0">
      <alignment vertical="center"/>
    </xf>
    <xf numFmtId="1" fontId="7" fillId="0" borderId="2">
      <alignment vertical="center"/>
      <protection locked="0"/>
    </xf>
    <xf numFmtId="0" fontId="62" fillId="0" borderId="0"/>
    <xf numFmtId="188" fontId="7" fillId="0" borderId="2">
      <alignment vertical="center"/>
      <protection locked="0"/>
    </xf>
    <xf numFmtId="0" fontId="10" fillId="0" borderId="0"/>
    <xf numFmtId="0" fontId="1" fillId="4" borderId="17" applyNumberFormat="0" applyFont="0" applyAlignment="0" applyProtection="0">
      <alignment vertical="center"/>
    </xf>
    <xf numFmtId="38" fontId="63" fillId="0" borderId="0" applyFont="0" applyFill="0" applyBorder="0" applyAlignment="0" applyProtection="0"/>
    <xf numFmtId="40" fontId="63" fillId="0" borderId="0" applyFont="0" applyFill="0" applyBorder="0" applyAlignment="0" applyProtection="0"/>
    <xf numFmtId="0" fontId="63" fillId="0" borderId="0" applyFont="0" applyFill="0" applyBorder="0" applyAlignment="0" applyProtection="0"/>
    <xf numFmtId="0" fontId="63" fillId="0" borderId="0" applyFont="0" applyFill="0" applyBorder="0" applyAlignment="0" applyProtection="0"/>
    <xf numFmtId="0" fontId="64" fillId="0" borderId="0"/>
  </cellStyleXfs>
  <cellXfs count="126">
    <xf numFmtId="0" fontId="0" fillId="0" borderId="0" xfId="0"/>
    <xf numFmtId="0" fontId="1" fillId="0" borderId="0" xfId="430" applyFont="1"/>
    <xf numFmtId="0" fontId="2" fillId="0" borderId="0" xfId="430"/>
    <xf numFmtId="0" fontId="3" fillId="0" borderId="0" xfId="430" applyFont="1"/>
    <xf numFmtId="0" fontId="4" fillId="0" borderId="0" xfId="448" applyFont="1" applyAlignment="1">
      <alignment horizontal="center" vertical="center"/>
    </xf>
    <xf numFmtId="0" fontId="5" fillId="0" borderId="0" xfId="448" applyFont="1" applyAlignment="1">
      <alignment horizontal="right"/>
    </xf>
    <xf numFmtId="0" fontId="1" fillId="0" borderId="2" xfId="430" applyFont="1" applyBorder="1" applyAlignment="1">
      <alignment horizontal="center" vertical="center"/>
    </xf>
    <xf numFmtId="0" fontId="1" fillId="0" borderId="2" xfId="430" applyFont="1" applyBorder="1" applyAlignment="1">
      <alignment horizontal="center" vertical="center" wrapText="1"/>
    </xf>
    <xf numFmtId="0" fontId="6" fillId="0" borderId="4" xfId="430" applyFont="1" applyBorder="1" applyAlignment="1">
      <alignment horizontal="center" vertical="center" wrapText="1"/>
    </xf>
    <xf numFmtId="190" fontId="6" fillId="0" borderId="4" xfId="0" applyNumberFormat="1" applyFont="1" applyBorder="1" applyAlignment="1">
      <alignment horizontal="center" vertical="center" wrapText="1"/>
    </xf>
    <xf numFmtId="189" fontId="1" fillId="0" borderId="2" xfId="430" applyNumberFormat="1" applyFont="1" applyBorder="1" applyAlignment="1">
      <alignment horizontal="center" vertical="center"/>
    </xf>
    <xf numFmtId="0" fontId="8" fillId="0" borderId="0" xfId="0" applyFont="1" applyAlignment="1">
      <alignment horizontal="center" vertical="top"/>
    </xf>
    <xf numFmtId="0" fontId="1" fillId="0" borderId="0" xfId="0" applyFont="1" applyAlignment="1">
      <alignment horizontal="right"/>
    </xf>
    <xf numFmtId="0" fontId="1" fillId="0" borderId="0" xfId="0" applyFont="1"/>
    <xf numFmtId="0" fontId="9" fillId="0" borderId="0" xfId="0" applyFont="1" applyAlignment="1">
      <alignment horizontal="center" vertical="center"/>
    </xf>
    <xf numFmtId="0" fontId="3" fillId="0" borderId="0" xfId="0" applyFont="1"/>
    <xf numFmtId="0" fontId="8" fillId="0" borderId="0" xfId="0" applyFont="1" applyAlignment="1">
      <alignment horizontal="centerContinuous" vertical="top"/>
    </xf>
    <xf numFmtId="0" fontId="1" fillId="0" borderId="0" xfId="0" applyFont="1" applyAlignment="1">
      <alignment horizontal="left"/>
    </xf>
    <xf numFmtId="0" fontId="1" fillId="0" borderId="2" xfId="0" applyFont="1" applyBorder="1" applyAlignment="1">
      <alignment horizontal="center" vertical="center" wrapText="1"/>
    </xf>
    <xf numFmtId="0" fontId="1" fillId="0" borderId="2" xfId="0" applyFont="1" applyBorder="1" applyAlignment="1">
      <alignment horizontal="centerContinuous" vertical="center"/>
    </xf>
    <xf numFmtId="0" fontId="1" fillId="0" borderId="0" xfId="0" applyFont="1" applyAlignment="1">
      <alignment horizontal="center" vertical="center"/>
    </xf>
    <xf numFmtId="190" fontId="1" fillId="0" borderId="2" xfId="0" applyNumberFormat="1" applyFont="1" applyBorder="1" applyAlignment="1">
      <alignment horizontal="left" vertical="center" wrapText="1"/>
    </xf>
    <xf numFmtId="191" fontId="1" fillId="0" borderId="6" xfId="0" applyNumberFormat="1" applyFont="1" applyBorder="1" applyAlignment="1">
      <alignment horizontal="right" vertical="center" wrapText="1"/>
    </xf>
    <xf numFmtId="191" fontId="1" fillId="0" borderId="2" xfId="0" applyNumberFormat="1" applyFont="1" applyBorder="1" applyAlignment="1">
      <alignment horizontal="right" vertical="center" wrapText="1"/>
    </xf>
    <xf numFmtId="0" fontId="1" fillId="0" borderId="2" xfId="0" applyFont="1" applyBorder="1" applyAlignment="1">
      <alignment horizontal="left" vertical="center" wrapText="1" indent="1"/>
    </xf>
    <xf numFmtId="0" fontId="1" fillId="0" borderId="2" xfId="0" applyFont="1" applyBorder="1" applyAlignment="1">
      <alignment horizontal="left" vertical="center" wrapText="1" indent="2"/>
    </xf>
    <xf numFmtId="190" fontId="1" fillId="0" borderId="2" xfId="0" applyNumberFormat="1" applyFont="1" applyBorder="1" applyAlignment="1">
      <alignment horizontal="center" vertical="center" wrapText="1"/>
    </xf>
    <xf numFmtId="0" fontId="1" fillId="0" borderId="2" xfId="0" applyFont="1" applyBorder="1" applyAlignment="1">
      <alignment horizontal="left" vertical="center" wrapText="1"/>
    </xf>
    <xf numFmtId="0" fontId="1" fillId="0" borderId="0" xfId="0" applyFont="1" applyAlignment="1">
      <alignment horizontal="left" vertical="center"/>
    </xf>
    <xf numFmtId="0" fontId="1" fillId="0" borderId="2" xfId="0" applyFont="1" applyBorder="1" applyAlignment="1">
      <alignment horizontal="center" vertical="center"/>
    </xf>
    <xf numFmtId="0" fontId="1" fillId="0" borderId="0" xfId="448"/>
    <xf numFmtId="0" fontId="4" fillId="0" borderId="0" xfId="448" applyFont="1" applyAlignment="1">
      <alignment vertical="center"/>
    </xf>
    <xf numFmtId="0" fontId="5" fillId="0" borderId="0" xfId="448" applyFont="1"/>
    <xf numFmtId="0" fontId="5" fillId="0" borderId="2" xfId="448" applyFont="1" applyBorder="1" applyAlignment="1">
      <alignment horizontal="center" vertical="center" wrapText="1"/>
    </xf>
    <xf numFmtId="0" fontId="5" fillId="0" borderId="2" xfId="448" applyFont="1" applyBorder="1" applyAlignment="1">
      <alignment horizontal="center" vertical="center"/>
    </xf>
    <xf numFmtId="0" fontId="5" fillId="0" borderId="0" xfId="448" applyFont="1" applyAlignment="1">
      <alignment horizontal="center" vertical="center" wrapText="1"/>
    </xf>
    <xf numFmtId="192" fontId="5" fillId="0" borderId="2" xfId="448" applyNumberFormat="1" applyFont="1" applyBorder="1" applyAlignment="1">
      <alignment horizontal="center" vertical="center"/>
    </xf>
    <xf numFmtId="0" fontId="5" fillId="0" borderId="0" xfId="448" applyFont="1" applyAlignment="1">
      <alignment vertical="center"/>
    </xf>
    <xf numFmtId="190" fontId="7" fillId="0" borderId="2" xfId="0" applyNumberFormat="1" applyFont="1" applyBorder="1" applyAlignment="1">
      <alignment vertical="center" wrapText="1"/>
    </xf>
    <xf numFmtId="190" fontId="7" fillId="0" borderId="4" xfId="0" applyNumberFormat="1" applyFont="1" applyBorder="1" applyAlignment="1">
      <alignment horizontal="left" vertical="center" wrapText="1"/>
    </xf>
    <xf numFmtId="190" fontId="7" fillId="0" borderId="4" xfId="0" applyNumberFormat="1" applyFont="1" applyBorder="1" applyAlignment="1">
      <alignment vertical="center" wrapText="1"/>
    </xf>
    <xf numFmtId="4" fontId="1" fillId="0" borderId="2" xfId="0" applyNumberFormat="1" applyFont="1" applyBorder="1" applyAlignment="1">
      <alignment horizontal="right" vertical="center" wrapText="1"/>
    </xf>
    <xf numFmtId="49" fontId="1" fillId="0" borderId="2" xfId="0" applyNumberFormat="1" applyFont="1" applyBorder="1" applyAlignment="1">
      <alignment horizontal="left" vertical="center" wrapText="1"/>
    </xf>
    <xf numFmtId="4" fontId="1" fillId="0" borderId="2" xfId="0" applyNumberFormat="1" applyFont="1" applyBorder="1" applyAlignment="1">
      <alignment horizontal="center" vertical="center"/>
    </xf>
    <xf numFmtId="49" fontId="1" fillId="0" borderId="2" xfId="0" applyNumberFormat="1" applyFont="1" applyBorder="1" applyAlignment="1">
      <alignment horizontal="center" vertical="center" wrapText="1"/>
    </xf>
    <xf numFmtId="49" fontId="1" fillId="0" borderId="2" xfId="0" applyNumberFormat="1" applyFont="1" applyBorder="1" applyAlignment="1">
      <alignment horizontal="right" vertical="center" wrapText="1"/>
    </xf>
    <xf numFmtId="194" fontId="1" fillId="0" borderId="2" xfId="0" applyNumberFormat="1" applyFont="1" applyBorder="1" applyAlignment="1">
      <alignment horizontal="center" vertical="center"/>
    </xf>
    <xf numFmtId="4" fontId="1" fillId="0" borderId="2" xfId="0" applyNumberFormat="1" applyFont="1" applyBorder="1" applyAlignment="1">
      <alignment horizontal="center" vertical="center" wrapText="1"/>
    </xf>
    <xf numFmtId="0" fontId="1" fillId="0" borderId="2" xfId="0" applyFont="1" applyBorder="1" applyAlignment="1">
      <alignment horizontal="left" vertical="center"/>
    </xf>
    <xf numFmtId="0" fontId="9" fillId="0" borderId="2" xfId="0" applyFont="1" applyBorder="1" applyAlignment="1">
      <alignment horizontal="center" vertical="center"/>
    </xf>
    <xf numFmtId="0" fontId="8" fillId="0" borderId="0" xfId="0" applyFont="1" applyAlignment="1">
      <alignment vertical="top"/>
    </xf>
    <xf numFmtId="0" fontId="1" fillId="0" borderId="0" xfId="0" applyFont="1" applyAlignment="1">
      <alignment vertical="center"/>
    </xf>
    <xf numFmtId="195" fontId="1" fillId="0" borderId="2" xfId="0" applyNumberFormat="1" applyFont="1" applyBorder="1" applyAlignment="1">
      <alignment horizontal="center" vertical="center" wrapText="1"/>
    </xf>
    <xf numFmtId="191" fontId="1" fillId="0" borderId="2" xfId="0" applyNumberFormat="1" applyFont="1" applyBorder="1" applyAlignment="1">
      <alignment horizontal="left" vertical="center" wrapText="1"/>
    </xf>
    <xf numFmtId="191" fontId="1" fillId="0" borderId="2" xfId="0" applyNumberFormat="1" applyFont="1" applyBorder="1" applyAlignment="1">
      <alignment wrapText="1"/>
    </xf>
    <xf numFmtId="0" fontId="9" fillId="0" borderId="2" xfId="0" applyFont="1" applyBorder="1" applyAlignment="1">
      <alignment vertical="center"/>
    </xf>
    <xf numFmtId="191" fontId="1" fillId="0" borderId="5" xfId="0" applyNumberFormat="1" applyFont="1" applyBorder="1" applyAlignment="1">
      <alignment horizontal="right" vertical="center" wrapText="1"/>
    </xf>
    <xf numFmtId="191" fontId="1" fillId="0" borderId="4" xfId="0" applyNumberFormat="1" applyFont="1" applyBorder="1" applyAlignment="1">
      <alignment horizontal="left" vertical="center" wrapText="1"/>
    </xf>
    <xf numFmtId="191" fontId="1" fillId="0" borderId="7" xfId="0" applyNumberFormat="1" applyFont="1" applyBorder="1" applyAlignment="1">
      <alignment horizontal="right" vertical="center" wrapText="1"/>
    </xf>
    <xf numFmtId="0" fontId="1" fillId="0" borderId="2" xfId="0" applyFont="1" applyBorder="1" applyAlignment="1">
      <alignment horizontal="left" vertical="center" wrapText="1" indent="3"/>
    </xf>
    <xf numFmtId="191" fontId="1" fillId="0" borderId="0" xfId="0" applyNumberFormat="1" applyFont="1" applyAlignment="1">
      <alignment horizontal="right" vertical="center" wrapText="1"/>
    </xf>
    <xf numFmtId="0" fontId="1" fillId="0" borderId="0" xfId="0" applyFont="1" applyAlignment="1">
      <alignment horizontal="centerContinuous" vertical="center"/>
    </xf>
    <xf numFmtId="194" fontId="1" fillId="0" borderId="0" xfId="0" applyNumberFormat="1" applyFont="1" applyAlignment="1">
      <alignment horizontal="right" vertical="center" wrapText="1"/>
    </xf>
    <xf numFmtId="0" fontId="9" fillId="0" borderId="0" xfId="0" applyFont="1" applyAlignment="1">
      <alignment vertical="center"/>
    </xf>
    <xf numFmtId="191" fontId="9" fillId="0" borderId="0" xfId="0" applyNumberFormat="1" applyFont="1" applyAlignment="1">
      <alignment vertical="center"/>
    </xf>
    <xf numFmtId="0" fontId="9" fillId="0" borderId="0" xfId="0" applyFont="1"/>
    <xf numFmtId="0" fontId="9" fillId="0" borderId="0" xfId="0" applyFont="1" applyAlignment="1">
      <alignment horizontal="right" vertical="top"/>
    </xf>
    <xf numFmtId="0" fontId="9" fillId="0" borderId="0" xfId="0" applyFont="1" applyAlignment="1">
      <alignment horizontal="left" vertical="center"/>
    </xf>
    <xf numFmtId="196" fontId="9" fillId="0" borderId="0" xfId="0" applyNumberFormat="1" applyFont="1" applyAlignment="1">
      <alignment horizontal="center" vertical="center"/>
    </xf>
    <xf numFmtId="196" fontId="8" fillId="0" borderId="0" xfId="0" applyNumberFormat="1" applyFont="1" applyAlignment="1">
      <alignment horizontal="centerContinuous" vertical="top"/>
    </xf>
    <xf numFmtId="4" fontId="1" fillId="0" borderId="2" xfId="0" applyNumberFormat="1" applyFont="1" applyBorder="1" applyAlignment="1">
      <alignment horizontal="right" vertical="center"/>
    </xf>
    <xf numFmtId="49" fontId="8" fillId="0" borderId="0" xfId="0" applyNumberFormat="1" applyFont="1" applyAlignment="1">
      <alignment horizontal="center" vertical="top"/>
    </xf>
    <xf numFmtId="0" fontId="0" fillId="0" borderId="0" xfId="0" applyAlignment="1">
      <alignment horizontal="center" vertical="center" wrapText="1"/>
    </xf>
    <xf numFmtId="196" fontId="9" fillId="0" borderId="0" xfId="0" applyNumberFormat="1" applyFont="1" applyAlignment="1">
      <alignment vertical="center"/>
    </xf>
    <xf numFmtId="195" fontId="9" fillId="0" borderId="0" xfId="0" applyNumberFormat="1" applyFont="1" applyAlignment="1">
      <alignment horizontal="right" vertical="top"/>
    </xf>
    <xf numFmtId="197" fontId="8" fillId="0" borderId="0" xfId="0" applyNumberFormat="1" applyFont="1" applyAlignment="1">
      <alignment horizontal="center" vertical="top"/>
    </xf>
    <xf numFmtId="195" fontId="1" fillId="0" borderId="0" xfId="0" applyNumberFormat="1" applyFont="1" applyAlignment="1">
      <alignment horizontal="left"/>
    </xf>
    <xf numFmtId="195" fontId="1" fillId="0" borderId="0" xfId="0" applyNumberFormat="1" applyFont="1" applyAlignment="1">
      <alignment horizontal="right"/>
    </xf>
    <xf numFmtId="195" fontId="0" fillId="0" borderId="2" xfId="0" applyNumberFormat="1" applyBorder="1" applyAlignment="1">
      <alignment horizontal="center" vertical="center" wrapText="1"/>
    </xf>
    <xf numFmtId="195" fontId="0" fillId="0" borderId="5" xfId="0" applyNumberFormat="1" applyBorder="1" applyAlignment="1">
      <alignment horizontal="center" vertical="center" wrapText="1"/>
    </xf>
    <xf numFmtId="0" fontId="0" fillId="0" borderId="2" xfId="0" applyBorder="1" applyAlignment="1">
      <alignment horizontal="center" vertical="center" wrapText="1"/>
    </xf>
    <xf numFmtId="4" fontId="0" fillId="0" borderId="2" xfId="0" applyNumberFormat="1" applyBorder="1" applyAlignment="1">
      <alignment horizontal="center" vertical="center" wrapText="1"/>
    </xf>
    <xf numFmtId="198" fontId="0" fillId="0" borderId="2" xfId="0" applyNumberFormat="1" applyBorder="1" applyAlignment="1">
      <alignment horizontal="center" vertical="center" wrapText="1"/>
    </xf>
    <xf numFmtId="191" fontId="1" fillId="0" borderId="2" xfId="0" applyNumberFormat="1" applyFont="1" applyBorder="1" applyAlignment="1">
      <alignment horizontal="center" vertical="center" wrapText="1"/>
    </xf>
    <xf numFmtId="191" fontId="0" fillId="0" borderId="2" xfId="0" applyNumberFormat="1" applyBorder="1" applyAlignment="1">
      <alignment horizontal="center" vertical="center" wrapText="1"/>
    </xf>
    <xf numFmtId="196" fontId="9" fillId="0" borderId="2" xfId="0" applyNumberFormat="1" applyFont="1" applyBorder="1" applyAlignment="1">
      <alignment vertical="center"/>
    </xf>
    <xf numFmtId="195" fontId="0" fillId="0" borderId="5" xfId="0" applyNumberFormat="1" applyBorder="1" applyAlignment="1">
      <alignment vertical="center" wrapText="1"/>
    </xf>
    <xf numFmtId="196" fontId="0" fillId="0" borderId="5" xfId="0" applyNumberFormat="1" applyBorder="1" applyAlignment="1">
      <alignment vertical="center" wrapText="1"/>
    </xf>
    <xf numFmtId="0" fontId="1" fillId="0" borderId="4" xfId="0" applyFont="1" applyBorder="1" applyAlignment="1">
      <alignment vertical="center"/>
    </xf>
    <xf numFmtId="0" fontId="1" fillId="0" borderId="4" xfId="0" applyFont="1" applyBorder="1" applyAlignment="1">
      <alignment horizontal="left" vertical="center"/>
    </xf>
    <xf numFmtId="0" fontId="7" fillId="0" borderId="0" xfId="430" applyFont="1"/>
    <xf numFmtId="0" fontId="1" fillId="0" borderId="2" xfId="430" applyFont="1" applyBorder="1"/>
    <xf numFmtId="0" fontId="3" fillId="0" borderId="0" xfId="424" applyFont="1"/>
    <xf numFmtId="0" fontId="9" fillId="0" borderId="0" xfId="424" applyFont="1" applyAlignment="1">
      <alignment horizontal="center" vertical="center"/>
    </xf>
    <xf numFmtId="0" fontId="2" fillId="0" borderId="0" xfId="424"/>
    <xf numFmtId="0" fontId="8" fillId="0" borderId="0" xfId="424" applyFont="1" applyAlignment="1">
      <alignment horizontal="center" vertical="top"/>
    </xf>
    <xf numFmtId="0" fontId="1" fillId="0" borderId="0" xfId="424" applyFont="1" applyAlignment="1">
      <alignment horizontal="left"/>
    </xf>
    <xf numFmtId="0" fontId="1" fillId="0" borderId="0" xfId="424" applyFont="1" applyAlignment="1">
      <alignment horizontal="right"/>
    </xf>
    <xf numFmtId="0" fontId="1" fillId="0" borderId="0" xfId="424" applyFont="1" applyAlignment="1">
      <alignment horizontal="center"/>
    </xf>
    <xf numFmtId="0" fontId="1" fillId="0" borderId="23" xfId="424" applyFont="1" applyBorder="1" applyAlignment="1">
      <alignment horizontal="center" vertical="center" wrapText="1"/>
    </xf>
    <xf numFmtId="0" fontId="1" fillId="0" borderId="24" xfId="424" applyFont="1" applyBorder="1" applyAlignment="1">
      <alignment horizontal="center" vertical="center" wrapText="1"/>
    </xf>
    <xf numFmtId="0" fontId="1" fillId="0" borderId="24" xfId="424" applyFont="1" applyBorder="1" applyAlignment="1">
      <alignment horizontal="center" vertical="center"/>
    </xf>
    <xf numFmtId="0" fontId="1" fillId="0" borderId="0" xfId="424" applyFont="1" applyAlignment="1">
      <alignment horizontal="center" vertical="center"/>
    </xf>
    <xf numFmtId="0" fontId="1" fillId="0" borderId="0" xfId="424" applyFont="1"/>
    <xf numFmtId="2" fontId="1" fillId="0" borderId="23" xfId="424" applyNumberFormat="1" applyFont="1" applyBorder="1" applyAlignment="1">
      <alignment horizontal="center" vertical="center" wrapText="1"/>
    </xf>
    <xf numFmtId="191" fontId="1" fillId="0" borderId="24" xfId="0" applyNumberFormat="1" applyFont="1" applyBorder="1" applyAlignment="1">
      <alignment horizontal="right" vertical="center" wrapText="1"/>
    </xf>
    <xf numFmtId="0" fontId="1" fillId="0" borderId="2" xfId="0" applyFont="1" applyBorder="1" applyAlignment="1">
      <alignment horizontal="center" vertical="center" wrapText="1"/>
    </xf>
    <xf numFmtId="197" fontId="8" fillId="0" borderId="0" xfId="0" applyNumberFormat="1" applyFont="1" applyAlignment="1">
      <alignment horizontal="center" vertical="top"/>
    </xf>
    <xf numFmtId="0" fontId="0" fillId="0" borderId="2" xfId="0" applyBorder="1" applyAlignment="1">
      <alignment horizontal="center" vertical="center"/>
    </xf>
    <xf numFmtId="195" fontId="0" fillId="0" borderId="2" xfId="0" applyNumberFormat="1" applyBorder="1" applyAlignment="1">
      <alignment horizontal="center" vertical="center" wrapText="1"/>
    </xf>
    <xf numFmtId="191" fontId="0" fillId="0" borderId="4" xfId="0" applyNumberFormat="1" applyBorder="1" applyAlignment="1">
      <alignment horizontal="center" vertical="center" wrapText="1"/>
    </xf>
    <xf numFmtId="191" fontId="0" fillId="0" borderId="6" xfId="0" applyNumberFormat="1" applyBorder="1" applyAlignment="1">
      <alignment horizontal="center" vertical="center" wrapText="1"/>
    </xf>
    <xf numFmtId="195" fontId="0" fillId="0" borderId="5" xfId="0" applyNumberFormat="1" applyBorder="1" applyAlignment="1">
      <alignment horizontal="center" vertical="center" wrapText="1"/>
    </xf>
    <xf numFmtId="195" fontId="0" fillId="0" borderId="8" xfId="0" applyNumberFormat="1" applyBorder="1" applyAlignment="1">
      <alignment horizontal="center" vertical="center" wrapText="1"/>
    </xf>
    <xf numFmtId="0" fontId="1" fillId="0" borderId="2" xfId="0" applyFont="1" applyBorder="1" applyAlignment="1">
      <alignment horizontal="center" vertical="center"/>
    </xf>
    <xf numFmtId="0" fontId="1" fillId="0" borderId="5" xfId="0" applyFont="1" applyBorder="1" applyAlignment="1">
      <alignment horizontal="center" vertical="center" wrapText="1"/>
    </xf>
    <xf numFmtId="0" fontId="8" fillId="0" borderId="0" xfId="424" applyFont="1" applyAlignment="1">
      <alignment horizontal="center" vertical="top"/>
    </xf>
    <xf numFmtId="0" fontId="4" fillId="0" borderId="0" xfId="448" applyFont="1" applyAlignment="1">
      <alignment horizontal="center" vertical="center"/>
    </xf>
    <xf numFmtId="0" fontId="5" fillId="0" borderId="2" xfId="448" applyFont="1" applyBorder="1" applyAlignment="1">
      <alignment horizontal="center" vertical="center"/>
    </xf>
    <xf numFmtId="0" fontId="5" fillId="0" borderId="2" xfId="448" applyFont="1" applyBorder="1" applyAlignment="1">
      <alignment horizontal="center" vertical="center" wrapText="1"/>
    </xf>
    <xf numFmtId="0" fontId="5" fillId="0" borderId="0" xfId="448" applyFont="1" applyAlignment="1">
      <alignment horizontal="right"/>
    </xf>
    <xf numFmtId="0" fontId="1" fillId="0" borderId="2" xfId="430" applyFont="1" applyBorder="1" applyAlignment="1">
      <alignment horizontal="center" vertical="center"/>
    </xf>
    <xf numFmtId="0" fontId="1" fillId="0" borderId="1" xfId="430" applyFont="1" applyBorder="1" applyAlignment="1">
      <alignment horizontal="center" vertical="center"/>
    </xf>
    <xf numFmtId="0" fontId="1" fillId="0" borderId="3" xfId="430" applyFont="1" applyBorder="1" applyAlignment="1">
      <alignment horizontal="center" vertical="center"/>
    </xf>
    <xf numFmtId="0" fontId="1" fillId="0" borderId="2" xfId="430" applyFont="1" applyBorder="1" applyAlignment="1">
      <alignment horizontal="center" vertical="center" wrapText="1"/>
    </xf>
    <xf numFmtId="193" fontId="1" fillId="0" borderId="2" xfId="0" applyNumberFormat="1" applyFont="1" applyBorder="1" applyAlignment="1">
      <alignment horizontal="center" vertical="center" wrapText="1"/>
    </xf>
  </cellXfs>
  <cellStyles count="789">
    <cellStyle name="?鹎%U龡&amp;H齲_x0001_C铣_x0014__x0007__x0001__x0001_" xfId="1" xr:uid="{00000000-0005-0000-0000-000031000000}"/>
    <cellStyle name="_ET_STYLE_NoName_00_" xfId="2" xr:uid="{00000000-0005-0000-0000-000032000000}"/>
    <cellStyle name="20% - Accent1" xfId="3" xr:uid="{00000000-0005-0000-0000-000033000000}"/>
    <cellStyle name="20% - Accent2" xfId="4" xr:uid="{00000000-0005-0000-0000-000034000000}"/>
    <cellStyle name="20% - Accent3" xfId="5" xr:uid="{00000000-0005-0000-0000-000035000000}"/>
    <cellStyle name="20% - Accent4" xfId="6" xr:uid="{00000000-0005-0000-0000-000036000000}"/>
    <cellStyle name="20% - Accent5" xfId="7" xr:uid="{00000000-0005-0000-0000-000037000000}"/>
    <cellStyle name="20% - Accent6" xfId="8" xr:uid="{00000000-0005-0000-0000-000038000000}"/>
    <cellStyle name="20% - 强调文字颜色 1 2" xfId="9" xr:uid="{00000000-0005-0000-0000-000039000000}"/>
    <cellStyle name="20% - 强调文字颜色 2 2" xfId="10" xr:uid="{00000000-0005-0000-0000-00003A000000}"/>
    <cellStyle name="20% - 强调文字颜色 3 2" xfId="11" xr:uid="{00000000-0005-0000-0000-00003B000000}"/>
    <cellStyle name="20% - 强调文字颜色 4 2" xfId="12" xr:uid="{00000000-0005-0000-0000-00003C000000}"/>
    <cellStyle name="20% - 强调文字颜色 5 2" xfId="13" xr:uid="{00000000-0005-0000-0000-00003D000000}"/>
    <cellStyle name="20% - 强调文字颜色 6 2" xfId="14" xr:uid="{00000000-0005-0000-0000-00003E000000}"/>
    <cellStyle name="40% - Accent1" xfId="15" xr:uid="{00000000-0005-0000-0000-00003F000000}"/>
    <cellStyle name="40% - Accent2" xfId="16" xr:uid="{00000000-0005-0000-0000-000040000000}"/>
    <cellStyle name="40% - Accent3" xfId="17" xr:uid="{00000000-0005-0000-0000-000041000000}"/>
    <cellStyle name="40% - Accent4" xfId="18" xr:uid="{00000000-0005-0000-0000-000042000000}"/>
    <cellStyle name="40% - Accent5" xfId="19" xr:uid="{00000000-0005-0000-0000-000043000000}"/>
    <cellStyle name="40% - Accent6" xfId="20" xr:uid="{00000000-0005-0000-0000-000044000000}"/>
    <cellStyle name="40% - 强调文字颜色 1 2" xfId="21" xr:uid="{00000000-0005-0000-0000-000045000000}"/>
    <cellStyle name="40% - 强调文字颜色 2 2" xfId="22" xr:uid="{00000000-0005-0000-0000-000046000000}"/>
    <cellStyle name="40% - 强调文字颜色 3 2" xfId="23" xr:uid="{00000000-0005-0000-0000-000047000000}"/>
    <cellStyle name="40% - 强调文字颜色 4 2" xfId="24" xr:uid="{00000000-0005-0000-0000-000048000000}"/>
    <cellStyle name="40% - 强调文字颜色 5 2" xfId="25" xr:uid="{00000000-0005-0000-0000-000049000000}"/>
    <cellStyle name="40% - 强调文字颜色 6 2" xfId="26" xr:uid="{00000000-0005-0000-0000-00004A000000}"/>
    <cellStyle name="60% - Accent1" xfId="27" xr:uid="{00000000-0005-0000-0000-00004B000000}"/>
    <cellStyle name="60% - Accent2" xfId="28" xr:uid="{00000000-0005-0000-0000-00004C000000}"/>
    <cellStyle name="60% - Accent3" xfId="29" xr:uid="{00000000-0005-0000-0000-00004D000000}"/>
    <cellStyle name="60% - Accent4" xfId="30" xr:uid="{00000000-0005-0000-0000-00004E000000}"/>
    <cellStyle name="60% - Accent5" xfId="31" xr:uid="{00000000-0005-0000-0000-00004F000000}"/>
    <cellStyle name="60% - Accent6" xfId="32" xr:uid="{00000000-0005-0000-0000-000050000000}"/>
    <cellStyle name="60% - 强调文字颜色 1 2" xfId="33" xr:uid="{00000000-0005-0000-0000-000051000000}"/>
    <cellStyle name="60% - 强调文字颜色 2 2" xfId="34" xr:uid="{00000000-0005-0000-0000-000052000000}"/>
    <cellStyle name="60% - 强调文字颜色 3 2" xfId="35" xr:uid="{00000000-0005-0000-0000-000053000000}"/>
    <cellStyle name="60% - 强调文字颜色 4 2" xfId="36" xr:uid="{00000000-0005-0000-0000-000054000000}"/>
    <cellStyle name="60% - 强调文字颜色 5 2" xfId="37" xr:uid="{00000000-0005-0000-0000-000055000000}"/>
    <cellStyle name="60% - 强调文字颜色 6 2" xfId="38" xr:uid="{00000000-0005-0000-0000-000056000000}"/>
    <cellStyle name="Accent1" xfId="39" xr:uid="{00000000-0005-0000-0000-000057000000}"/>
    <cellStyle name="Accent1 - 20%" xfId="40" xr:uid="{00000000-0005-0000-0000-000058000000}"/>
    <cellStyle name="Accent1 - 40%" xfId="41" xr:uid="{00000000-0005-0000-0000-000059000000}"/>
    <cellStyle name="Accent1 - 60%" xfId="42" xr:uid="{00000000-0005-0000-0000-00005A000000}"/>
    <cellStyle name="Accent1_2006年33甘肃" xfId="43" xr:uid="{00000000-0005-0000-0000-00005B000000}"/>
    <cellStyle name="Accent2" xfId="44" xr:uid="{00000000-0005-0000-0000-00005C000000}"/>
    <cellStyle name="Accent2 - 20%" xfId="45" xr:uid="{00000000-0005-0000-0000-00005D000000}"/>
    <cellStyle name="Accent2 - 40%" xfId="46" xr:uid="{00000000-0005-0000-0000-00005E000000}"/>
    <cellStyle name="Accent2 - 60%" xfId="47" xr:uid="{00000000-0005-0000-0000-00005F000000}"/>
    <cellStyle name="Accent2_2006年33甘肃" xfId="48" xr:uid="{00000000-0005-0000-0000-000060000000}"/>
    <cellStyle name="Accent3" xfId="49" xr:uid="{00000000-0005-0000-0000-000061000000}"/>
    <cellStyle name="Accent3 - 20%" xfId="50" xr:uid="{00000000-0005-0000-0000-000062000000}"/>
    <cellStyle name="Accent3 - 40%" xfId="51" xr:uid="{00000000-0005-0000-0000-000063000000}"/>
    <cellStyle name="Accent3 - 60%" xfId="52" xr:uid="{00000000-0005-0000-0000-000064000000}"/>
    <cellStyle name="Accent3_2006年33甘肃" xfId="53" xr:uid="{00000000-0005-0000-0000-000065000000}"/>
    <cellStyle name="Accent4" xfId="54" xr:uid="{00000000-0005-0000-0000-000066000000}"/>
    <cellStyle name="Accent4 - 20%" xfId="55" xr:uid="{00000000-0005-0000-0000-000067000000}"/>
    <cellStyle name="Accent4 - 40%" xfId="56" xr:uid="{00000000-0005-0000-0000-000068000000}"/>
    <cellStyle name="Accent4 - 60%" xfId="57" xr:uid="{00000000-0005-0000-0000-000069000000}"/>
    <cellStyle name="Accent5" xfId="58" xr:uid="{00000000-0005-0000-0000-00006A000000}"/>
    <cellStyle name="Accent5 - 20%" xfId="59" xr:uid="{00000000-0005-0000-0000-00006B000000}"/>
    <cellStyle name="Accent5 - 40%" xfId="60" xr:uid="{00000000-0005-0000-0000-00006C000000}"/>
    <cellStyle name="Accent5 - 60%" xfId="61" xr:uid="{00000000-0005-0000-0000-00006D000000}"/>
    <cellStyle name="Accent6" xfId="62" xr:uid="{00000000-0005-0000-0000-00006E000000}"/>
    <cellStyle name="Accent6 - 20%" xfId="63" xr:uid="{00000000-0005-0000-0000-00006F000000}"/>
    <cellStyle name="Accent6 - 40%" xfId="64" xr:uid="{00000000-0005-0000-0000-000070000000}"/>
    <cellStyle name="Accent6 - 60%" xfId="65" xr:uid="{00000000-0005-0000-0000-000071000000}"/>
    <cellStyle name="Accent6_2006年33甘肃" xfId="66" xr:uid="{00000000-0005-0000-0000-000072000000}"/>
    <cellStyle name="Bad" xfId="67" xr:uid="{00000000-0005-0000-0000-000073000000}"/>
    <cellStyle name="Calc Currency (0)" xfId="68" xr:uid="{00000000-0005-0000-0000-000074000000}"/>
    <cellStyle name="Calculation" xfId="69" xr:uid="{00000000-0005-0000-0000-000075000000}"/>
    <cellStyle name="Check Cell" xfId="70" xr:uid="{00000000-0005-0000-0000-000076000000}"/>
    <cellStyle name="ColLevel_0" xfId="71" xr:uid="{00000000-0005-0000-0000-000077000000}"/>
    <cellStyle name="Comma [0]" xfId="72" xr:uid="{00000000-0005-0000-0000-000078000000}"/>
    <cellStyle name="comma zerodec" xfId="73" xr:uid="{00000000-0005-0000-0000-000079000000}"/>
    <cellStyle name="Comma_1995" xfId="74" xr:uid="{00000000-0005-0000-0000-00007A000000}"/>
    <cellStyle name="Currency [0]" xfId="75" xr:uid="{00000000-0005-0000-0000-00007B000000}"/>
    <cellStyle name="Currency_1995" xfId="76" xr:uid="{00000000-0005-0000-0000-00007C000000}"/>
    <cellStyle name="Currency1" xfId="77" xr:uid="{00000000-0005-0000-0000-00007D000000}"/>
    <cellStyle name="Date" xfId="78" xr:uid="{00000000-0005-0000-0000-00007E000000}"/>
    <cellStyle name="Dollar (zero dec)" xfId="79" xr:uid="{00000000-0005-0000-0000-00007F000000}"/>
    <cellStyle name="Explanatory Text" xfId="80" xr:uid="{00000000-0005-0000-0000-000080000000}"/>
    <cellStyle name="Fixed" xfId="81" xr:uid="{00000000-0005-0000-0000-000081000000}"/>
    <cellStyle name="Good" xfId="82" xr:uid="{00000000-0005-0000-0000-000082000000}"/>
    <cellStyle name="Grey" xfId="83" xr:uid="{00000000-0005-0000-0000-000083000000}"/>
    <cellStyle name="Header1" xfId="84" xr:uid="{00000000-0005-0000-0000-000084000000}"/>
    <cellStyle name="Header2" xfId="85" xr:uid="{00000000-0005-0000-0000-000085000000}"/>
    <cellStyle name="Heading 1" xfId="86" xr:uid="{00000000-0005-0000-0000-000086000000}"/>
    <cellStyle name="Heading 2" xfId="87" xr:uid="{00000000-0005-0000-0000-000087000000}"/>
    <cellStyle name="Heading 3" xfId="88" xr:uid="{00000000-0005-0000-0000-000088000000}"/>
    <cellStyle name="Heading 4" xfId="89" xr:uid="{00000000-0005-0000-0000-000089000000}"/>
    <cellStyle name="HEADING1" xfId="90" xr:uid="{00000000-0005-0000-0000-00008A000000}"/>
    <cellStyle name="HEADING2" xfId="91" xr:uid="{00000000-0005-0000-0000-00008B000000}"/>
    <cellStyle name="Input" xfId="92" xr:uid="{00000000-0005-0000-0000-00008C000000}"/>
    <cellStyle name="Input [yellow]" xfId="93" xr:uid="{00000000-0005-0000-0000-00008D000000}"/>
    <cellStyle name="Input_20121229 提供执行转移支付" xfId="94" xr:uid="{00000000-0005-0000-0000-00008E000000}"/>
    <cellStyle name="Linked Cell" xfId="95" xr:uid="{00000000-0005-0000-0000-00008F000000}"/>
    <cellStyle name="Neutral" xfId="96" xr:uid="{00000000-0005-0000-0000-000090000000}"/>
    <cellStyle name="no dec" xfId="97" xr:uid="{00000000-0005-0000-0000-000091000000}"/>
    <cellStyle name="Norma,_laroux_4_营业在建 (2)_E21" xfId="98" xr:uid="{00000000-0005-0000-0000-000092000000}"/>
    <cellStyle name="Normal - Style1" xfId="99" xr:uid="{00000000-0005-0000-0000-000093000000}"/>
    <cellStyle name="Normal_#10-Headcount" xfId="100" xr:uid="{00000000-0005-0000-0000-000094000000}"/>
    <cellStyle name="Note" xfId="101" xr:uid="{00000000-0005-0000-0000-000095000000}"/>
    <cellStyle name="Output" xfId="102" xr:uid="{00000000-0005-0000-0000-000096000000}"/>
    <cellStyle name="Percent [2]" xfId="103" xr:uid="{00000000-0005-0000-0000-000097000000}"/>
    <cellStyle name="Percent_laroux" xfId="104" xr:uid="{00000000-0005-0000-0000-000098000000}"/>
    <cellStyle name="RowLevel_0" xfId="105" xr:uid="{00000000-0005-0000-0000-000099000000}"/>
    <cellStyle name="Title" xfId="106" xr:uid="{00000000-0005-0000-0000-00009A000000}"/>
    <cellStyle name="Total" xfId="107" xr:uid="{00000000-0005-0000-0000-00009B000000}"/>
    <cellStyle name="Warning Text" xfId="108" xr:uid="{00000000-0005-0000-0000-00009C000000}"/>
    <cellStyle name="百分比 2" xfId="109" xr:uid="{00000000-0005-0000-0000-00009D000000}"/>
    <cellStyle name="百分比 3" xfId="110" xr:uid="{00000000-0005-0000-0000-00009E000000}"/>
    <cellStyle name="百分比 4" xfId="111" xr:uid="{00000000-0005-0000-0000-00009F000000}"/>
    <cellStyle name="百分比 5" xfId="112" xr:uid="{00000000-0005-0000-0000-0000A0000000}"/>
    <cellStyle name="标题 1 2" xfId="113" xr:uid="{00000000-0005-0000-0000-0000A1000000}"/>
    <cellStyle name="标题 2 2" xfId="114" xr:uid="{00000000-0005-0000-0000-0000A2000000}"/>
    <cellStyle name="标题 3 2" xfId="115" xr:uid="{00000000-0005-0000-0000-0000A3000000}"/>
    <cellStyle name="标题 4 2" xfId="116" xr:uid="{00000000-0005-0000-0000-0000A4000000}"/>
    <cellStyle name="标题 5" xfId="117" xr:uid="{00000000-0005-0000-0000-0000A5000000}"/>
    <cellStyle name="表标题" xfId="118" xr:uid="{00000000-0005-0000-0000-0000A6000000}"/>
    <cellStyle name="差 2" xfId="119" xr:uid="{00000000-0005-0000-0000-0000A7000000}"/>
    <cellStyle name="差_00省级(打印)" xfId="120" xr:uid="{00000000-0005-0000-0000-0000A8000000}"/>
    <cellStyle name="差_03昭通" xfId="121" xr:uid="{00000000-0005-0000-0000-0000A9000000}"/>
    <cellStyle name="差_0502通海县" xfId="122" xr:uid="{00000000-0005-0000-0000-0000AA000000}"/>
    <cellStyle name="差_05潍坊" xfId="123" xr:uid="{00000000-0005-0000-0000-0000AB000000}"/>
    <cellStyle name="差_0605石屏县" xfId="124" xr:uid="{00000000-0005-0000-0000-0000AC000000}"/>
    <cellStyle name="差_0605石屏县_财力性转移支付2010年预算参考数" xfId="125" xr:uid="{00000000-0005-0000-0000-0000AD000000}"/>
    <cellStyle name="差_07临沂" xfId="126" xr:uid="{00000000-0005-0000-0000-0000AE000000}"/>
    <cellStyle name="差_09黑龙江" xfId="127" xr:uid="{00000000-0005-0000-0000-0000AF000000}"/>
    <cellStyle name="差_09黑龙江_财力性转移支付2010年预算参考数" xfId="128" xr:uid="{00000000-0005-0000-0000-0000B0000000}"/>
    <cellStyle name="差_1" xfId="129" xr:uid="{00000000-0005-0000-0000-0000B1000000}"/>
    <cellStyle name="差_1_财力性转移支付2010年预算参考数" xfId="130" xr:uid="{00000000-0005-0000-0000-0000B2000000}"/>
    <cellStyle name="差_1110洱源县" xfId="131" xr:uid="{00000000-0005-0000-0000-0000B3000000}"/>
    <cellStyle name="差_1110洱源县_财力性转移支付2010年预算参考数" xfId="132" xr:uid="{00000000-0005-0000-0000-0000B4000000}"/>
    <cellStyle name="差_11大理" xfId="133" xr:uid="{00000000-0005-0000-0000-0000B5000000}"/>
    <cellStyle name="差_11大理_财力性转移支付2010年预算参考数" xfId="134" xr:uid="{00000000-0005-0000-0000-0000B6000000}"/>
    <cellStyle name="差_12滨州" xfId="135" xr:uid="{00000000-0005-0000-0000-0000B7000000}"/>
    <cellStyle name="差_12滨州_财力性转移支付2010年预算参考数" xfId="136" xr:uid="{00000000-0005-0000-0000-0000B8000000}"/>
    <cellStyle name="差_14安徽" xfId="137" xr:uid="{00000000-0005-0000-0000-0000B9000000}"/>
    <cellStyle name="差_14安徽_财力性转移支付2010年预算参考数" xfId="138" xr:uid="{00000000-0005-0000-0000-0000BA000000}"/>
    <cellStyle name="差_2" xfId="139" xr:uid="{00000000-0005-0000-0000-0000BB000000}"/>
    <cellStyle name="差_2_财力性转移支付2010年预算参考数" xfId="140" xr:uid="{00000000-0005-0000-0000-0000BC000000}"/>
    <cellStyle name="差_2006年22湖南" xfId="141" xr:uid="{00000000-0005-0000-0000-0000BD000000}"/>
    <cellStyle name="差_2006年22湖南_财力性转移支付2010年预算参考数" xfId="142" xr:uid="{00000000-0005-0000-0000-0000BE000000}"/>
    <cellStyle name="差_2006年27重庆" xfId="143" xr:uid="{00000000-0005-0000-0000-0000BF000000}"/>
    <cellStyle name="差_2006年27重庆_财力性转移支付2010年预算参考数" xfId="144" xr:uid="{00000000-0005-0000-0000-0000C0000000}"/>
    <cellStyle name="差_2006年28四川" xfId="145" xr:uid="{00000000-0005-0000-0000-0000C1000000}"/>
    <cellStyle name="差_2006年28四川_财力性转移支付2010年预算参考数" xfId="146" xr:uid="{00000000-0005-0000-0000-0000C2000000}"/>
    <cellStyle name="差_2006年30云南" xfId="147" xr:uid="{00000000-0005-0000-0000-0000C3000000}"/>
    <cellStyle name="差_2006年33甘肃" xfId="148" xr:uid="{00000000-0005-0000-0000-0000C4000000}"/>
    <cellStyle name="差_2006年34青海" xfId="149" xr:uid="{00000000-0005-0000-0000-0000C5000000}"/>
    <cellStyle name="差_2006年34青海_财力性转移支付2010年预算参考数" xfId="150" xr:uid="{00000000-0005-0000-0000-0000C6000000}"/>
    <cellStyle name="差_2006年全省财力计算表（中央、决算）" xfId="151" xr:uid="{00000000-0005-0000-0000-0000C7000000}"/>
    <cellStyle name="差_2006年水利统计指标统计表" xfId="152" xr:uid="{00000000-0005-0000-0000-0000C8000000}"/>
    <cellStyle name="差_2006年水利统计指标统计表_财力性转移支付2010年预算参考数" xfId="153" xr:uid="{00000000-0005-0000-0000-0000C9000000}"/>
    <cellStyle name="差_2007年收支情况及2008年收支预计表(汇总表)" xfId="154" xr:uid="{00000000-0005-0000-0000-0000CA000000}"/>
    <cellStyle name="差_2007年收支情况及2008年收支预计表(汇总表)_财力性转移支付2010年预算参考数" xfId="155" xr:uid="{00000000-0005-0000-0000-0000CB000000}"/>
    <cellStyle name="差_2007年一般预算支出剔除" xfId="156" xr:uid="{00000000-0005-0000-0000-0000CC000000}"/>
    <cellStyle name="差_2007年一般预算支出剔除_财力性转移支付2010年预算参考数" xfId="157" xr:uid="{00000000-0005-0000-0000-0000CD000000}"/>
    <cellStyle name="差_2007一般预算支出口径剔除表" xfId="158" xr:uid="{00000000-0005-0000-0000-0000CE000000}"/>
    <cellStyle name="差_2007一般预算支出口径剔除表_财力性转移支付2010年预算参考数" xfId="159" xr:uid="{00000000-0005-0000-0000-0000CF000000}"/>
    <cellStyle name="差_2008计算资料（8月5）" xfId="160" xr:uid="{00000000-0005-0000-0000-0000D0000000}"/>
    <cellStyle name="差_2008年全省汇总收支计算表" xfId="161" xr:uid="{00000000-0005-0000-0000-0000D1000000}"/>
    <cellStyle name="差_2008年全省汇总收支计算表_财力性转移支付2010年预算参考数" xfId="162" xr:uid="{00000000-0005-0000-0000-0000D2000000}"/>
    <cellStyle name="差_2008年一般预算支出预计" xfId="163" xr:uid="{00000000-0005-0000-0000-0000D3000000}"/>
    <cellStyle name="差_2008年预计支出与2007年对比" xfId="164" xr:uid="{00000000-0005-0000-0000-0000D4000000}"/>
    <cellStyle name="差_2008年支出调整" xfId="165" xr:uid="{00000000-0005-0000-0000-0000D5000000}"/>
    <cellStyle name="差_2008年支出调整_财力性转移支付2010年预算参考数" xfId="166" xr:uid="{00000000-0005-0000-0000-0000D6000000}"/>
    <cellStyle name="差_2008年支出核定" xfId="167" xr:uid="{00000000-0005-0000-0000-0000D7000000}"/>
    <cellStyle name="差_2015年社会保险基金预算草案表样（报人大）" xfId="168" xr:uid="{00000000-0005-0000-0000-0000D8000000}"/>
    <cellStyle name="差_2016年科目0114" xfId="169" xr:uid="{00000000-0005-0000-0000-0000D9000000}"/>
    <cellStyle name="差_2016人代会附表（2015-9-11）（姚局）-财经委" xfId="170" xr:uid="{00000000-0005-0000-0000-0000DA000000}"/>
    <cellStyle name="差_20河南" xfId="171" xr:uid="{00000000-0005-0000-0000-0000DB000000}"/>
    <cellStyle name="差_20河南_财力性转移支付2010年预算参考数" xfId="172" xr:uid="{00000000-0005-0000-0000-0000DC000000}"/>
    <cellStyle name="差_22湖南" xfId="173" xr:uid="{00000000-0005-0000-0000-0000DD000000}"/>
    <cellStyle name="差_22湖南_财力性转移支付2010年预算参考数" xfId="174" xr:uid="{00000000-0005-0000-0000-0000DE000000}"/>
    <cellStyle name="差_27重庆" xfId="175" xr:uid="{00000000-0005-0000-0000-0000DF000000}"/>
    <cellStyle name="差_27重庆_财力性转移支付2010年预算参考数" xfId="176" xr:uid="{00000000-0005-0000-0000-0000E0000000}"/>
    <cellStyle name="差_28四川" xfId="177" xr:uid="{00000000-0005-0000-0000-0000E1000000}"/>
    <cellStyle name="差_28四川_财力性转移支付2010年预算参考数" xfId="178" xr:uid="{00000000-0005-0000-0000-0000E2000000}"/>
    <cellStyle name="差_30云南" xfId="179" xr:uid="{00000000-0005-0000-0000-0000E3000000}"/>
    <cellStyle name="差_30云南_1" xfId="180" xr:uid="{00000000-0005-0000-0000-0000E4000000}"/>
    <cellStyle name="差_30云南_1_财力性转移支付2010年预算参考数" xfId="181" xr:uid="{00000000-0005-0000-0000-0000E5000000}"/>
    <cellStyle name="差_33甘肃" xfId="182" xr:uid="{00000000-0005-0000-0000-0000E6000000}"/>
    <cellStyle name="差_34青海" xfId="183" xr:uid="{00000000-0005-0000-0000-0000E7000000}"/>
    <cellStyle name="差_34青海_1" xfId="184" xr:uid="{00000000-0005-0000-0000-0000E8000000}"/>
    <cellStyle name="差_34青海_1_财力性转移支付2010年预算参考数" xfId="185" xr:uid="{00000000-0005-0000-0000-0000E9000000}"/>
    <cellStyle name="差_34青海_财力性转移支付2010年预算参考数" xfId="186" xr:uid="{00000000-0005-0000-0000-0000EA000000}"/>
    <cellStyle name="差_530623_2006年县级财政报表附表" xfId="187" xr:uid="{00000000-0005-0000-0000-0000EB000000}"/>
    <cellStyle name="差_530629_2006年县级财政报表附表" xfId="188" xr:uid="{00000000-0005-0000-0000-0000EC000000}"/>
    <cellStyle name="差_5334_2006年迪庆县级财政报表附表" xfId="189" xr:uid="{00000000-0005-0000-0000-0000ED000000}"/>
    <cellStyle name="差_Book1" xfId="190" xr:uid="{00000000-0005-0000-0000-0000EE000000}"/>
    <cellStyle name="差_Book1_财力性转移支付2010年预算参考数" xfId="191" xr:uid="{00000000-0005-0000-0000-0000EF000000}"/>
    <cellStyle name="差_Book2" xfId="192" xr:uid="{00000000-0005-0000-0000-0000F0000000}"/>
    <cellStyle name="差_Book2_财力性转移支付2010年预算参考数" xfId="193" xr:uid="{00000000-0005-0000-0000-0000F1000000}"/>
    <cellStyle name="差_gdp" xfId="194" xr:uid="{00000000-0005-0000-0000-0000F2000000}"/>
    <cellStyle name="差_M01-2(州市补助收入)" xfId="195" xr:uid="{00000000-0005-0000-0000-0000F3000000}"/>
    <cellStyle name="差_安徽 缺口县区测算(地方填报)1" xfId="196" xr:uid="{00000000-0005-0000-0000-0000F4000000}"/>
    <cellStyle name="差_安徽 缺口县区测算(地方填报)1_财力性转移支付2010年预算参考数" xfId="197" xr:uid="{00000000-0005-0000-0000-0000F5000000}"/>
    <cellStyle name="差_报表" xfId="198" xr:uid="{00000000-0005-0000-0000-0000F6000000}"/>
    <cellStyle name="差_不含人员经费系数" xfId="199" xr:uid="{00000000-0005-0000-0000-0000F7000000}"/>
    <cellStyle name="差_不含人员经费系数_财力性转移支付2010年预算参考数" xfId="200" xr:uid="{00000000-0005-0000-0000-0000F8000000}"/>
    <cellStyle name="差_财政供养人员" xfId="201" xr:uid="{00000000-0005-0000-0000-0000F9000000}"/>
    <cellStyle name="差_财政供养人员_财力性转移支付2010年预算参考数" xfId="202" xr:uid="{00000000-0005-0000-0000-0000FA000000}"/>
    <cellStyle name="差_测算结果" xfId="203" xr:uid="{00000000-0005-0000-0000-0000FB000000}"/>
    <cellStyle name="差_测算结果_财力性转移支付2010年预算参考数" xfId="204" xr:uid="{00000000-0005-0000-0000-0000FC000000}"/>
    <cellStyle name="差_测算结果汇总" xfId="205" xr:uid="{00000000-0005-0000-0000-0000FD000000}"/>
    <cellStyle name="差_测算结果汇总_财力性转移支付2010年预算参考数" xfId="206" xr:uid="{00000000-0005-0000-0000-0000FE000000}"/>
    <cellStyle name="差_成本差异系数" xfId="207" xr:uid="{00000000-0005-0000-0000-0000FF000000}"/>
    <cellStyle name="差_成本差异系数（含人口规模）" xfId="208" xr:uid="{00000000-0005-0000-0000-000000010000}"/>
    <cellStyle name="差_成本差异系数（含人口规模）_财力性转移支付2010年预算参考数" xfId="209" xr:uid="{00000000-0005-0000-0000-000001010000}"/>
    <cellStyle name="差_成本差异系数_财力性转移支付2010年预算参考数" xfId="210" xr:uid="{00000000-0005-0000-0000-000002010000}"/>
    <cellStyle name="差_城建部门" xfId="211" xr:uid="{00000000-0005-0000-0000-000003010000}"/>
    <cellStyle name="差_第五部分(才淼、饶永宏）" xfId="212" xr:uid="{00000000-0005-0000-0000-000004010000}"/>
    <cellStyle name="差_第一部分：综合全" xfId="213" xr:uid="{00000000-0005-0000-0000-000005010000}"/>
    <cellStyle name="差_分析缺口率" xfId="214" xr:uid="{00000000-0005-0000-0000-000006010000}"/>
    <cellStyle name="差_分析缺口率_财力性转移支付2010年预算参考数" xfId="215" xr:uid="{00000000-0005-0000-0000-000007010000}"/>
    <cellStyle name="差_分县成本差异系数" xfId="216" xr:uid="{00000000-0005-0000-0000-000008010000}"/>
    <cellStyle name="差_分县成本差异系数_不含人员经费系数" xfId="217" xr:uid="{00000000-0005-0000-0000-000009010000}"/>
    <cellStyle name="差_分县成本差异系数_不含人员经费系数_财力性转移支付2010年预算参考数" xfId="218" xr:uid="{00000000-0005-0000-0000-00000A010000}"/>
    <cellStyle name="差_分县成本差异系数_财力性转移支付2010年预算参考数" xfId="219" xr:uid="{00000000-0005-0000-0000-00000B010000}"/>
    <cellStyle name="差_分县成本差异系数_民生政策最低支出需求" xfId="220" xr:uid="{00000000-0005-0000-0000-00000C010000}"/>
    <cellStyle name="差_分县成本差异系数_民生政策最低支出需求_财力性转移支付2010年预算参考数" xfId="221" xr:uid="{00000000-0005-0000-0000-00000D010000}"/>
    <cellStyle name="差_附表" xfId="222" xr:uid="{00000000-0005-0000-0000-00000E010000}"/>
    <cellStyle name="差_附表_财力性转移支付2010年预算参考数" xfId="223" xr:uid="{00000000-0005-0000-0000-00000F010000}"/>
    <cellStyle name="差_河南 缺口县区测算(地方填报)" xfId="224" xr:uid="{00000000-0005-0000-0000-000010010000}"/>
    <cellStyle name="差_河南 缺口县区测算(地方填报)_财力性转移支付2010年预算参考数" xfId="225" xr:uid="{00000000-0005-0000-0000-000011010000}"/>
    <cellStyle name="差_河南 缺口县区测算(地方填报白)" xfId="226" xr:uid="{00000000-0005-0000-0000-000012010000}"/>
    <cellStyle name="差_河南 缺口县区测算(地方填报白)_财力性转移支付2010年预算参考数" xfId="227" xr:uid="{00000000-0005-0000-0000-000013010000}"/>
    <cellStyle name="差_核定人数对比" xfId="228" xr:uid="{00000000-0005-0000-0000-000014010000}"/>
    <cellStyle name="差_核定人数对比_财力性转移支付2010年预算参考数" xfId="229" xr:uid="{00000000-0005-0000-0000-000015010000}"/>
    <cellStyle name="差_核定人数下发表" xfId="230" xr:uid="{00000000-0005-0000-0000-000016010000}"/>
    <cellStyle name="差_核定人数下发表_财力性转移支付2010年预算参考数" xfId="231" xr:uid="{00000000-0005-0000-0000-000017010000}"/>
    <cellStyle name="差_汇总" xfId="232" xr:uid="{00000000-0005-0000-0000-000018010000}"/>
    <cellStyle name="差_汇总_财力性转移支付2010年预算参考数" xfId="233" xr:uid="{00000000-0005-0000-0000-000019010000}"/>
    <cellStyle name="差_汇总表" xfId="234" xr:uid="{00000000-0005-0000-0000-00001A010000}"/>
    <cellStyle name="差_汇总表_财力性转移支付2010年预算参考数" xfId="235" xr:uid="{00000000-0005-0000-0000-00001B010000}"/>
    <cellStyle name="差_汇总表4" xfId="236" xr:uid="{00000000-0005-0000-0000-00001C010000}"/>
    <cellStyle name="差_汇总表4_财力性转移支付2010年预算参考数" xfId="237" xr:uid="{00000000-0005-0000-0000-00001D010000}"/>
    <cellStyle name="差_汇总表提前告知区县" xfId="238" xr:uid="{00000000-0005-0000-0000-00001E010000}"/>
    <cellStyle name="差_汇总-县级财政报表附表" xfId="239" xr:uid="{00000000-0005-0000-0000-00001F010000}"/>
    <cellStyle name="差_检验表" xfId="240" xr:uid="{00000000-0005-0000-0000-000020010000}"/>
    <cellStyle name="差_检验表（调整后）" xfId="241" xr:uid="{00000000-0005-0000-0000-000021010000}"/>
    <cellStyle name="差_教育(按照总人口测算）—20080416" xfId="242" xr:uid="{00000000-0005-0000-0000-000022010000}"/>
    <cellStyle name="差_教育(按照总人口测算）—20080416_不含人员经费系数" xfId="243" xr:uid="{00000000-0005-0000-0000-000023010000}"/>
    <cellStyle name="差_教育(按照总人口测算）—20080416_不含人员经费系数_财力性转移支付2010年预算参考数" xfId="244" xr:uid="{00000000-0005-0000-0000-000024010000}"/>
    <cellStyle name="差_教育(按照总人口测算）—20080416_财力性转移支付2010年预算参考数" xfId="245" xr:uid="{00000000-0005-0000-0000-000025010000}"/>
    <cellStyle name="差_教育(按照总人口测算）—20080416_民生政策最低支出需求" xfId="246" xr:uid="{00000000-0005-0000-0000-000026010000}"/>
    <cellStyle name="差_教育(按照总人口测算）—20080416_民生政策最低支出需求_财力性转移支付2010年预算参考数" xfId="247" xr:uid="{00000000-0005-0000-0000-000027010000}"/>
    <cellStyle name="差_教育(按照总人口测算）—20080416_县市旗测算-新科目（含人口规模效应）" xfId="248" xr:uid="{00000000-0005-0000-0000-000028010000}"/>
    <cellStyle name="差_教育(按照总人口测算）—20080416_县市旗测算-新科目（含人口规模效应）_财力性转移支付2010年预算参考数" xfId="249" xr:uid="{00000000-0005-0000-0000-000029010000}"/>
    <cellStyle name="差_丽江汇总" xfId="250" xr:uid="{00000000-0005-0000-0000-00002A010000}"/>
    <cellStyle name="差_民生政策最低支出需求" xfId="251" xr:uid="{00000000-0005-0000-0000-00002B010000}"/>
    <cellStyle name="差_民生政策最低支出需求_财力性转移支付2010年预算参考数" xfId="252" xr:uid="{00000000-0005-0000-0000-00002C010000}"/>
    <cellStyle name="差_农林水和城市维护标准支出20080505－县区合计" xfId="253" xr:uid="{00000000-0005-0000-0000-00002D010000}"/>
    <cellStyle name="差_农林水和城市维护标准支出20080505－县区合计_不含人员经费系数" xfId="254" xr:uid="{00000000-0005-0000-0000-00002E010000}"/>
    <cellStyle name="差_农林水和城市维护标准支出20080505－县区合计_不含人员经费系数_财力性转移支付2010年预算参考数" xfId="255" xr:uid="{00000000-0005-0000-0000-00002F010000}"/>
    <cellStyle name="差_农林水和城市维护标准支出20080505－县区合计_财力性转移支付2010年预算参考数" xfId="256" xr:uid="{00000000-0005-0000-0000-000030010000}"/>
    <cellStyle name="差_农林水和城市维护标准支出20080505－县区合计_民生政策最低支出需求" xfId="257" xr:uid="{00000000-0005-0000-0000-000031010000}"/>
    <cellStyle name="差_农林水和城市维护标准支出20080505－县区合计_民生政策最低支出需求_财力性转移支付2010年预算参考数" xfId="258" xr:uid="{00000000-0005-0000-0000-000032010000}"/>
    <cellStyle name="差_农林水和城市维护标准支出20080505－县区合计_县市旗测算-新科目（含人口规模效应）" xfId="259" xr:uid="{00000000-0005-0000-0000-000033010000}"/>
    <cellStyle name="差_农林水和城市维护标准支出20080505－县区合计_县市旗测算-新科目（含人口规模效应）_财力性转移支付2010年预算参考数" xfId="260" xr:uid="{00000000-0005-0000-0000-000034010000}"/>
    <cellStyle name="差_平邑" xfId="261" xr:uid="{00000000-0005-0000-0000-000035010000}"/>
    <cellStyle name="差_平邑_财力性转移支付2010年预算参考数" xfId="262" xr:uid="{00000000-0005-0000-0000-000036010000}"/>
    <cellStyle name="差_其他部门(按照总人口测算）—20080416" xfId="263" xr:uid="{00000000-0005-0000-0000-000037010000}"/>
    <cellStyle name="差_其他部门(按照总人口测算）—20080416_不含人员经费系数" xfId="264" xr:uid="{00000000-0005-0000-0000-000038010000}"/>
    <cellStyle name="差_其他部门(按照总人口测算）—20080416_不含人员经费系数_财力性转移支付2010年预算参考数" xfId="265" xr:uid="{00000000-0005-0000-0000-000039010000}"/>
    <cellStyle name="差_其他部门(按照总人口测算）—20080416_财力性转移支付2010年预算参考数" xfId="266" xr:uid="{00000000-0005-0000-0000-00003A010000}"/>
    <cellStyle name="差_其他部门(按照总人口测算）—20080416_民生政策最低支出需求" xfId="267" xr:uid="{00000000-0005-0000-0000-00003B010000}"/>
    <cellStyle name="差_其他部门(按照总人口测算）—20080416_民生政策最低支出需求_财力性转移支付2010年预算参考数" xfId="268" xr:uid="{00000000-0005-0000-0000-00003C010000}"/>
    <cellStyle name="差_其他部门(按照总人口测算）—20080416_县市旗测算-新科目（含人口规模效应）" xfId="269" xr:uid="{00000000-0005-0000-0000-00003D010000}"/>
    <cellStyle name="差_其他部门(按照总人口测算）—20080416_县市旗测算-新科目（含人口规模效应）_财力性转移支付2010年预算参考数" xfId="270" xr:uid="{00000000-0005-0000-0000-00003E010000}"/>
    <cellStyle name="差_青海 缺口县区测算(地方填报)" xfId="271" xr:uid="{00000000-0005-0000-0000-00003F010000}"/>
    <cellStyle name="差_青海 缺口县区测算(地方填报)_财力性转移支付2010年预算参考数" xfId="272" xr:uid="{00000000-0005-0000-0000-000040010000}"/>
    <cellStyle name="差_缺口县区测算" xfId="273" xr:uid="{00000000-0005-0000-0000-000041010000}"/>
    <cellStyle name="差_缺口县区测算（11.13）" xfId="274" xr:uid="{00000000-0005-0000-0000-000042010000}"/>
    <cellStyle name="差_缺口县区测算（11.13）_财力性转移支付2010年预算参考数" xfId="275" xr:uid="{00000000-0005-0000-0000-000043010000}"/>
    <cellStyle name="差_缺口县区测算(按2007支出增长25%测算)" xfId="276" xr:uid="{00000000-0005-0000-0000-000044010000}"/>
    <cellStyle name="差_缺口县区测算(按2007支出增长25%测算)_财力性转移支付2010年预算参考数" xfId="277" xr:uid="{00000000-0005-0000-0000-000045010000}"/>
    <cellStyle name="差_缺口县区测算(按核定人数)" xfId="278" xr:uid="{00000000-0005-0000-0000-000046010000}"/>
    <cellStyle name="差_缺口县区测算(按核定人数)_财力性转移支付2010年预算参考数" xfId="279" xr:uid="{00000000-0005-0000-0000-000047010000}"/>
    <cellStyle name="差_缺口县区测算(财政部标准)" xfId="280" xr:uid="{00000000-0005-0000-0000-000048010000}"/>
    <cellStyle name="差_缺口县区测算(财政部标准)_财力性转移支付2010年预算参考数" xfId="281" xr:uid="{00000000-0005-0000-0000-000049010000}"/>
    <cellStyle name="差_缺口县区测算_财力性转移支付2010年预算参考数" xfId="282" xr:uid="{00000000-0005-0000-0000-00004A010000}"/>
    <cellStyle name="差_人员工资和公用经费" xfId="283" xr:uid="{00000000-0005-0000-0000-00004B010000}"/>
    <cellStyle name="差_人员工资和公用经费_财力性转移支付2010年预算参考数" xfId="284" xr:uid="{00000000-0005-0000-0000-00004C010000}"/>
    <cellStyle name="差_人员工资和公用经费2" xfId="285" xr:uid="{00000000-0005-0000-0000-00004D010000}"/>
    <cellStyle name="差_人员工资和公用经费2_财力性转移支付2010年预算参考数" xfId="286" xr:uid="{00000000-0005-0000-0000-00004E010000}"/>
    <cellStyle name="差_人员工资和公用经费3" xfId="287" xr:uid="{00000000-0005-0000-0000-00004F010000}"/>
    <cellStyle name="差_人员工资和公用经费3_财力性转移支付2010年预算参考数" xfId="288" xr:uid="{00000000-0005-0000-0000-000050010000}"/>
    <cellStyle name="差_山东省民生支出标准" xfId="289" xr:uid="{00000000-0005-0000-0000-000051010000}"/>
    <cellStyle name="差_山东省民生支出标准_财力性转移支付2010年预算参考数" xfId="290" xr:uid="{00000000-0005-0000-0000-000052010000}"/>
    <cellStyle name="差_社保处下达区县2015年指标（第二批）" xfId="291" xr:uid="{00000000-0005-0000-0000-000053010000}"/>
    <cellStyle name="差_市辖区测算20080510" xfId="292" xr:uid="{00000000-0005-0000-0000-000054010000}"/>
    <cellStyle name="差_市辖区测算20080510_不含人员经费系数" xfId="293" xr:uid="{00000000-0005-0000-0000-000055010000}"/>
    <cellStyle name="差_市辖区测算20080510_不含人员经费系数_财力性转移支付2010年预算参考数" xfId="294" xr:uid="{00000000-0005-0000-0000-000056010000}"/>
    <cellStyle name="差_市辖区测算20080510_财力性转移支付2010年预算参考数" xfId="295" xr:uid="{00000000-0005-0000-0000-000057010000}"/>
    <cellStyle name="差_市辖区测算20080510_民生政策最低支出需求" xfId="296" xr:uid="{00000000-0005-0000-0000-000058010000}"/>
    <cellStyle name="差_市辖区测算20080510_民生政策最低支出需求_财力性转移支付2010年预算参考数" xfId="297" xr:uid="{00000000-0005-0000-0000-000059010000}"/>
    <cellStyle name="差_市辖区测算20080510_县市旗测算-新科目（含人口规模效应）" xfId="298" xr:uid="{00000000-0005-0000-0000-00005A010000}"/>
    <cellStyle name="差_市辖区测算20080510_县市旗测算-新科目（含人口规模效应）_财力性转移支付2010年预算参考数" xfId="299" xr:uid="{00000000-0005-0000-0000-00005B010000}"/>
    <cellStyle name="差_市辖区测算-新科目（20080626）" xfId="300" xr:uid="{00000000-0005-0000-0000-00005C010000}"/>
    <cellStyle name="差_市辖区测算-新科目（20080626）_不含人员经费系数" xfId="301" xr:uid="{00000000-0005-0000-0000-00005D010000}"/>
    <cellStyle name="差_市辖区测算-新科目（20080626）_不含人员经费系数_财力性转移支付2010年预算参考数" xfId="302" xr:uid="{00000000-0005-0000-0000-00005E010000}"/>
    <cellStyle name="差_市辖区测算-新科目（20080626）_财力性转移支付2010年预算参考数" xfId="303" xr:uid="{00000000-0005-0000-0000-00005F010000}"/>
    <cellStyle name="差_市辖区测算-新科目（20080626）_民生政策最低支出需求" xfId="304" xr:uid="{00000000-0005-0000-0000-000060010000}"/>
    <cellStyle name="差_市辖区测算-新科目（20080626）_民生政策最低支出需求_财力性转移支付2010年预算参考数" xfId="305" xr:uid="{00000000-0005-0000-0000-000061010000}"/>
    <cellStyle name="差_市辖区测算-新科目（20080626）_县市旗测算-新科目（含人口规模效应）" xfId="306" xr:uid="{00000000-0005-0000-0000-000062010000}"/>
    <cellStyle name="差_市辖区测算-新科目（20080626）_县市旗测算-新科目（含人口规模效应）_财力性转移支付2010年预算参考数" xfId="307" xr:uid="{00000000-0005-0000-0000-000063010000}"/>
    <cellStyle name="差_数据--基础数据--预算组--2015年人代会预算部分--2015.01.20--人代会前第6稿--按姚局意见改--调市级项级明细" xfId="308" xr:uid="{00000000-0005-0000-0000-000064010000}"/>
    <cellStyle name="差_数据--基础数据--预算组--2015年人代会预算部分--2015.01.20--人代会前第6稿--按姚局意见改--调市级项级明细_区县政府预算公开整改--表" xfId="309" xr:uid="{00000000-0005-0000-0000-000065010000}"/>
    <cellStyle name="差_同德" xfId="310" xr:uid="{00000000-0005-0000-0000-000066010000}"/>
    <cellStyle name="差_同德_财力性转移支付2010年预算参考数" xfId="311" xr:uid="{00000000-0005-0000-0000-000067010000}"/>
    <cellStyle name="差_危改资金测算" xfId="312" xr:uid="{00000000-0005-0000-0000-000068010000}"/>
    <cellStyle name="差_危改资金测算_财力性转移支付2010年预算参考数" xfId="313" xr:uid="{00000000-0005-0000-0000-000069010000}"/>
    <cellStyle name="差_卫生(按照总人口测算）—20080416" xfId="314" xr:uid="{00000000-0005-0000-0000-00006A010000}"/>
    <cellStyle name="差_卫生(按照总人口测算）—20080416_不含人员经费系数" xfId="315" xr:uid="{00000000-0005-0000-0000-00006B010000}"/>
    <cellStyle name="差_卫生(按照总人口测算）—20080416_不含人员经费系数_财力性转移支付2010年预算参考数" xfId="316" xr:uid="{00000000-0005-0000-0000-00006C010000}"/>
    <cellStyle name="差_卫生(按照总人口测算）—20080416_财力性转移支付2010年预算参考数" xfId="317" xr:uid="{00000000-0005-0000-0000-00006D010000}"/>
    <cellStyle name="差_卫生(按照总人口测算）—20080416_民生政策最低支出需求" xfId="318" xr:uid="{00000000-0005-0000-0000-00006E010000}"/>
    <cellStyle name="差_卫生(按照总人口测算）—20080416_民生政策最低支出需求_财力性转移支付2010年预算参考数" xfId="319" xr:uid="{00000000-0005-0000-0000-00006F010000}"/>
    <cellStyle name="差_卫生(按照总人口测算）—20080416_县市旗测算-新科目（含人口规模效应）" xfId="320" xr:uid="{00000000-0005-0000-0000-000070010000}"/>
    <cellStyle name="差_卫生(按照总人口测算）—20080416_县市旗测算-新科目（含人口规模效应）_财力性转移支付2010年预算参考数" xfId="321" xr:uid="{00000000-0005-0000-0000-000071010000}"/>
    <cellStyle name="差_卫生部门" xfId="322" xr:uid="{00000000-0005-0000-0000-000072010000}"/>
    <cellStyle name="差_卫生部门_财力性转移支付2010年预算参考数" xfId="323" xr:uid="{00000000-0005-0000-0000-000073010000}"/>
    <cellStyle name="差_文体广播部门" xfId="324" xr:uid="{00000000-0005-0000-0000-000074010000}"/>
    <cellStyle name="差_文体广播事业(按照总人口测算）—20080416" xfId="325" xr:uid="{00000000-0005-0000-0000-000075010000}"/>
    <cellStyle name="差_文体广播事业(按照总人口测算）—20080416_不含人员经费系数" xfId="326" xr:uid="{00000000-0005-0000-0000-000076010000}"/>
    <cellStyle name="差_文体广播事业(按照总人口测算）—20080416_不含人员经费系数_财力性转移支付2010年预算参考数" xfId="327" xr:uid="{00000000-0005-0000-0000-000077010000}"/>
    <cellStyle name="差_文体广播事业(按照总人口测算）—20080416_财力性转移支付2010年预算参考数" xfId="328" xr:uid="{00000000-0005-0000-0000-000078010000}"/>
    <cellStyle name="差_文体广播事业(按照总人口测算）—20080416_民生政策最低支出需求" xfId="329" xr:uid="{00000000-0005-0000-0000-000079010000}"/>
    <cellStyle name="差_文体广播事业(按照总人口测算）—20080416_民生政策最低支出需求_财力性转移支付2010年预算参考数" xfId="330" xr:uid="{00000000-0005-0000-0000-00007A010000}"/>
    <cellStyle name="差_文体广播事业(按照总人口测算）—20080416_县市旗测算-新科目（含人口规模效应）" xfId="331" xr:uid="{00000000-0005-0000-0000-00007B010000}"/>
    <cellStyle name="差_文体广播事业(按照总人口测算）—20080416_县市旗测算-新科目（含人口规模效应）_财力性转移支付2010年预算参考数" xfId="332" xr:uid="{00000000-0005-0000-0000-00007C010000}"/>
    <cellStyle name="差_县区合并测算20080421" xfId="333" xr:uid="{00000000-0005-0000-0000-00007D010000}"/>
    <cellStyle name="差_县区合并测算20080421_不含人员经费系数" xfId="334" xr:uid="{00000000-0005-0000-0000-00007E010000}"/>
    <cellStyle name="差_县区合并测算20080421_不含人员经费系数_财力性转移支付2010年预算参考数" xfId="335" xr:uid="{00000000-0005-0000-0000-00007F010000}"/>
    <cellStyle name="差_县区合并测算20080421_财力性转移支付2010年预算参考数" xfId="336" xr:uid="{00000000-0005-0000-0000-000080010000}"/>
    <cellStyle name="差_县区合并测算20080421_民生政策最低支出需求" xfId="337" xr:uid="{00000000-0005-0000-0000-000081010000}"/>
    <cellStyle name="差_县区合并测算20080421_民生政策最低支出需求_财力性转移支付2010年预算参考数" xfId="338" xr:uid="{00000000-0005-0000-0000-000082010000}"/>
    <cellStyle name="差_县区合并测算20080421_县市旗测算-新科目（含人口规模效应）" xfId="339" xr:uid="{00000000-0005-0000-0000-000083010000}"/>
    <cellStyle name="差_县区合并测算20080421_县市旗测算-新科目（含人口规模效应）_财力性转移支付2010年预算参考数" xfId="340" xr:uid="{00000000-0005-0000-0000-000084010000}"/>
    <cellStyle name="差_县区合并测算20080423(按照各省比重）" xfId="341" xr:uid="{00000000-0005-0000-0000-000085010000}"/>
    <cellStyle name="差_县区合并测算20080423(按照各省比重）_不含人员经费系数" xfId="342" xr:uid="{00000000-0005-0000-0000-000086010000}"/>
    <cellStyle name="差_县区合并测算20080423(按照各省比重）_不含人员经费系数_财力性转移支付2010年预算参考数" xfId="343" xr:uid="{00000000-0005-0000-0000-000087010000}"/>
    <cellStyle name="差_县区合并测算20080423(按照各省比重）_财力性转移支付2010年预算参考数" xfId="344" xr:uid="{00000000-0005-0000-0000-000088010000}"/>
    <cellStyle name="差_县区合并测算20080423(按照各省比重）_民生政策最低支出需求" xfId="345" xr:uid="{00000000-0005-0000-0000-000089010000}"/>
    <cellStyle name="差_县区合并测算20080423(按照各省比重）_民生政策最低支出需求_财力性转移支付2010年预算参考数" xfId="346" xr:uid="{00000000-0005-0000-0000-00008A010000}"/>
    <cellStyle name="差_县区合并测算20080423(按照各省比重）_县市旗测算-新科目（含人口规模效应）" xfId="347" xr:uid="{00000000-0005-0000-0000-00008B010000}"/>
    <cellStyle name="差_县区合并测算20080423(按照各省比重）_县市旗测算-新科目（含人口规模效应）_财力性转移支付2010年预算参考数" xfId="348" xr:uid="{00000000-0005-0000-0000-00008C010000}"/>
    <cellStyle name="差_县市旗测算20080508" xfId="349" xr:uid="{00000000-0005-0000-0000-00008D010000}"/>
    <cellStyle name="差_县市旗测算20080508_不含人员经费系数" xfId="350" xr:uid="{00000000-0005-0000-0000-00008E010000}"/>
    <cellStyle name="差_县市旗测算20080508_不含人员经费系数_财力性转移支付2010年预算参考数" xfId="351" xr:uid="{00000000-0005-0000-0000-00008F010000}"/>
    <cellStyle name="差_县市旗测算20080508_财力性转移支付2010年预算参考数" xfId="352" xr:uid="{00000000-0005-0000-0000-000090010000}"/>
    <cellStyle name="差_县市旗测算20080508_民生政策最低支出需求" xfId="353" xr:uid="{00000000-0005-0000-0000-000091010000}"/>
    <cellStyle name="差_县市旗测算20080508_民生政策最低支出需求_财力性转移支付2010年预算参考数" xfId="354" xr:uid="{00000000-0005-0000-0000-000092010000}"/>
    <cellStyle name="差_县市旗测算20080508_县市旗测算-新科目（含人口规模效应）" xfId="355" xr:uid="{00000000-0005-0000-0000-000093010000}"/>
    <cellStyle name="差_县市旗测算20080508_县市旗测算-新科目（含人口规模效应）_财力性转移支付2010年预算参考数" xfId="356" xr:uid="{00000000-0005-0000-0000-000094010000}"/>
    <cellStyle name="差_县市旗测算-新科目（20080626）" xfId="357" xr:uid="{00000000-0005-0000-0000-000095010000}"/>
    <cellStyle name="差_县市旗测算-新科目（20080626）_不含人员经费系数" xfId="358" xr:uid="{00000000-0005-0000-0000-000096010000}"/>
    <cellStyle name="差_县市旗测算-新科目（20080626）_不含人员经费系数_财力性转移支付2010年预算参考数" xfId="359" xr:uid="{00000000-0005-0000-0000-000097010000}"/>
    <cellStyle name="差_县市旗测算-新科目（20080626）_财力性转移支付2010年预算参考数" xfId="360" xr:uid="{00000000-0005-0000-0000-000098010000}"/>
    <cellStyle name="差_县市旗测算-新科目（20080626）_民生政策最低支出需求" xfId="361" xr:uid="{00000000-0005-0000-0000-000099010000}"/>
    <cellStyle name="差_县市旗测算-新科目（20080626）_民生政策最低支出需求_财力性转移支付2010年预算参考数" xfId="362" xr:uid="{00000000-0005-0000-0000-00009A010000}"/>
    <cellStyle name="差_县市旗测算-新科目（20080626）_县市旗测算-新科目（含人口规模效应）" xfId="363" xr:uid="{00000000-0005-0000-0000-00009B010000}"/>
    <cellStyle name="差_县市旗测算-新科目（20080626）_县市旗测算-新科目（含人口规模效应）_财力性转移支付2010年预算参考数" xfId="364" xr:uid="{00000000-0005-0000-0000-00009C010000}"/>
    <cellStyle name="差_县市旗测算-新科目（20080627）" xfId="365" xr:uid="{00000000-0005-0000-0000-00009D010000}"/>
    <cellStyle name="差_县市旗测算-新科目（20080627）_不含人员经费系数" xfId="366" xr:uid="{00000000-0005-0000-0000-00009E010000}"/>
    <cellStyle name="差_县市旗测算-新科目（20080627）_不含人员经费系数_财力性转移支付2010年预算参考数" xfId="367" xr:uid="{00000000-0005-0000-0000-00009F010000}"/>
    <cellStyle name="差_县市旗测算-新科目（20080627）_财力性转移支付2010年预算参考数" xfId="368" xr:uid="{00000000-0005-0000-0000-0000A0010000}"/>
    <cellStyle name="差_县市旗测算-新科目（20080627）_民生政策最低支出需求" xfId="369" xr:uid="{00000000-0005-0000-0000-0000A1010000}"/>
    <cellStyle name="差_县市旗测算-新科目（20080627）_民生政策最低支出需求_财力性转移支付2010年预算参考数" xfId="370" xr:uid="{00000000-0005-0000-0000-0000A2010000}"/>
    <cellStyle name="差_县市旗测算-新科目（20080627）_县市旗测算-新科目（含人口规模效应）" xfId="371" xr:uid="{00000000-0005-0000-0000-0000A3010000}"/>
    <cellStyle name="差_县市旗测算-新科目（20080627）_县市旗测算-新科目（含人口规模效应）_财力性转移支付2010年预算参考数" xfId="372" xr:uid="{00000000-0005-0000-0000-0000A4010000}"/>
    <cellStyle name="差_行政(燃修费)" xfId="373" xr:uid="{00000000-0005-0000-0000-0000A5010000}"/>
    <cellStyle name="差_行政(燃修费)_不含人员经费系数" xfId="374" xr:uid="{00000000-0005-0000-0000-0000A6010000}"/>
    <cellStyle name="差_行政(燃修费)_不含人员经费系数_财力性转移支付2010年预算参考数" xfId="375" xr:uid="{00000000-0005-0000-0000-0000A7010000}"/>
    <cellStyle name="差_行政(燃修费)_财力性转移支付2010年预算参考数" xfId="376" xr:uid="{00000000-0005-0000-0000-0000A8010000}"/>
    <cellStyle name="差_行政(燃修费)_民生政策最低支出需求" xfId="377" xr:uid="{00000000-0005-0000-0000-0000A9010000}"/>
    <cellStyle name="差_行政(燃修费)_民生政策最低支出需求_财力性转移支付2010年预算参考数" xfId="378" xr:uid="{00000000-0005-0000-0000-0000AA010000}"/>
    <cellStyle name="差_行政(燃修费)_县市旗测算-新科目（含人口规模效应）" xfId="379" xr:uid="{00000000-0005-0000-0000-0000AB010000}"/>
    <cellStyle name="差_行政(燃修费)_县市旗测算-新科目（含人口规模效应）_财力性转移支付2010年预算参考数" xfId="380" xr:uid="{00000000-0005-0000-0000-0000AC010000}"/>
    <cellStyle name="差_行政（人员）" xfId="381" xr:uid="{00000000-0005-0000-0000-0000AD010000}"/>
    <cellStyle name="差_行政（人员）_不含人员经费系数" xfId="382" xr:uid="{00000000-0005-0000-0000-0000AE010000}"/>
    <cellStyle name="差_行政（人员）_不含人员经费系数_财力性转移支付2010年预算参考数" xfId="383" xr:uid="{00000000-0005-0000-0000-0000AF010000}"/>
    <cellStyle name="差_行政（人员）_财力性转移支付2010年预算参考数" xfId="384" xr:uid="{00000000-0005-0000-0000-0000B0010000}"/>
    <cellStyle name="差_行政（人员）_民生政策最低支出需求" xfId="385" xr:uid="{00000000-0005-0000-0000-0000B1010000}"/>
    <cellStyle name="差_行政（人员）_民生政策最低支出需求_财力性转移支付2010年预算参考数" xfId="386" xr:uid="{00000000-0005-0000-0000-0000B2010000}"/>
    <cellStyle name="差_行政（人员）_县市旗测算-新科目（含人口规模效应）" xfId="387" xr:uid="{00000000-0005-0000-0000-0000B3010000}"/>
    <cellStyle name="差_行政（人员）_县市旗测算-新科目（含人口规模效应）_财力性转移支付2010年预算参考数" xfId="388" xr:uid="{00000000-0005-0000-0000-0000B4010000}"/>
    <cellStyle name="差_行政公检法测算" xfId="389" xr:uid="{00000000-0005-0000-0000-0000B5010000}"/>
    <cellStyle name="差_行政公检法测算_不含人员经费系数" xfId="390" xr:uid="{00000000-0005-0000-0000-0000B6010000}"/>
    <cellStyle name="差_行政公检法测算_不含人员经费系数_财力性转移支付2010年预算参考数" xfId="391" xr:uid="{00000000-0005-0000-0000-0000B7010000}"/>
    <cellStyle name="差_行政公检法测算_财力性转移支付2010年预算参考数" xfId="392" xr:uid="{00000000-0005-0000-0000-0000B8010000}"/>
    <cellStyle name="差_行政公检法测算_民生政策最低支出需求" xfId="393" xr:uid="{00000000-0005-0000-0000-0000B9010000}"/>
    <cellStyle name="差_行政公检法测算_民生政策最低支出需求_财力性转移支付2010年预算参考数" xfId="394" xr:uid="{00000000-0005-0000-0000-0000BA010000}"/>
    <cellStyle name="差_行政公检法测算_县市旗测算-新科目（含人口规模效应）" xfId="395" xr:uid="{00000000-0005-0000-0000-0000BB010000}"/>
    <cellStyle name="差_行政公检法测算_县市旗测算-新科目（含人口规模效应）_财力性转移支付2010年预算参考数" xfId="396" xr:uid="{00000000-0005-0000-0000-0000BC010000}"/>
    <cellStyle name="差_一般预算支出口径剔除表" xfId="397" xr:uid="{00000000-0005-0000-0000-0000BD010000}"/>
    <cellStyle name="差_一般预算支出口径剔除表_财力性转移支付2010年预算参考数" xfId="398" xr:uid="{00000000-0005-0000-0000-0000BE010000}"/>
    <cellStyle name="差_云南 缺口县区测算(地方填报)" xfId="399" xr:uid="{00000000-0005-0000-0000-0000BF010000}"/>
    <cellStyle name="差_云南 缺口县区测算(地方填报)_财力性转移支付2010年预算参考数" xfId="400" xr:uid="{00000000-0005-0000-0000-0000C0010000}"/>
    <cellStyle name="差_云南省2008年转移支付测算——州市本级考核部分及政策性测算" xfId="401" xr:uid="{00000000-0005-0000-0000-0000C1010000}"/>
    <cellStyle name="差_云南省2008年转移支付测算——州市本级考核部分及政策性测算_财力性转移支付2010年预算参考数" xfId="402" xr:uid="{00000000-0005-0000-0000-0000C2010000}"/>
    <cellStyle name="差_重点民生支出需求测算表社保（农村低保）081112" xfId="403" xr:uid="{00000000-0005-0000-0000-0000C3010000}"/>
    <cellStyle name="差_自行调整差异系数顺序" xfId="404" xr:uid="{00000000-0005-0000-0000-0000C4010000}"/>
    <cellStyle name="差_自行调整差异系数顺序_财力性转移支付2010年预算参考数" xfId="405" xr:uid="{00000000-0005-0000-0000-0000C5010000}"/>
    <cellStyle name="差_总人口" xfId="406" xr:uid="{00000000-0005-0000-0000-0000C6010000}"/>
    <cellStyle name="差_总人口_财力性转移支付2010年预算参考数" xfId="407" xr:uid="{00000000-0005-0000-0000-0000C7010000}"/>
    <cellStyle name="常规" xfId="0" builtinId="0"/>
    <cellStyle name="常规 10" xfId="408" xr:uid="{00000000-0005-0000-0000-0000C8010000}"/>
    <cellStyle name="常规 11" xfId="409" xr:uid="{00000000-0005-0000-0000-0000C9010000}"/>
    <cellStyle name="常规 11 2" xfId="410" xr:uid="{00000000-0005-0000-0000-0000CA010000}"/>
    <cellStyle name="常规 11_财力性转移支付2009年预算参考数" xfId="411" xr:uid="{00000000-0005-0000-0000-0000CB010000}"/>
    <cellStyle name="常规 12" xfId="412" xr:uid="{00000000-0005-0000-0000-0000CC010000}"/>
    <cellStyle name="常规 13" xfId="413" xr:uid="{00000000-0005-0000-0000-0000CD010000}"/>
    <cellStyle name="常规 14" xfId="414" xr:uid="{00000000-0005-0000-0000-0000CE010000}"/>
    <cellStyle name="常规 15" xfId="415" xr:uid="{00000000-0005-0000-0000-0000CF010000}"/>
    <cellStyle name="常规 16" xfId="416" xr:uid="{00000000-0005-0000-0000-0000D0010000}"/>
    <cellStyle name="常规 17" xfId="417" xr:uid="{00000000-0005-0000-0000-0000D1010000}"/>
    <cellStyle name="常规 18" xfId="418" xr:uid="{00000000-0005-0000-0000-0000D2010000}"/>
    <cellStyle name="常规 19" xfId="419" xr:uid="{00000000-0005-0000-0000-0000D3010000}"/>
    <cellStyle name="常规 2" xfId="420" xr:uid="{00000000-0005-0000-0000-0000D4010000}"/>
    <cellStyle name="常规 2 10" xfId="421" xr:uid="{00000000-0005-0000-0000-0000D5010000}"/>
    <cellStyle name="常规 2 2" xfId="422" xr:uid="{00000000-0005-0000-0000-0000D6010000}"/>
    <cellStyle name="常规 2 2 2" xfId="423" xr:uid="{00000000-0005-0000-0000-0000D7010000}"/>
    <cellStyle name="常规 2 3" xfId="424" xr:uid="{00000000-0005-0000-0000-0000D8010000}"/>
    <cellStyle name="常规 2 4" xfId="425" xr:uid="{00000000-0005-0000-0000-0000D9010000}"/>
    <cellStyle name="常规 2_004-2010年增消两税返还情况表" xfId="426" xr:uid="{00000000-0005-0000-0000-0000DA010000}"/>
    <cellStyle name="常规 20" xfId="427" xr:uid="{00000000-0005-0000-0000-0000DB010000}"/>
    <cellStyle name="常规 21" xfId="428" xr:uid="{00000000-0005-0000-0000-0000DC010000}"/>
    <cellStyle name="常规 22" xfId="429" xr:uid="{00000000-0005-0000-0000-0000DD010000}"/>
    <cellStyle name="常规 23" xfId="430" xr:uid="{00000000-0005-0000-0000-0000DE010000}"/>
    <cellStyle name="常规 24" xfId="431" xr:uid="{00000000-0005-0000-0000-0000DF010000}"/>
    <cellStyle name="常规 25" xfId="432" xr:uid="{00000000-0005-0000-0000-0000E0010000}"/>
    <cellStyle name="常规 26" xfId="433" xr:uid="{00000000-0005-0000-0000-0000E1010000}"/>
    <cellStyle name="常规 27" xfId="434" xr:uid="{00000000-0005-0000-0000-0000E2010000}"/>
    <cellStyle name="常规 3" xfId="435" xr:uid="{00000000-0005-0000-0000-0000E3010000}"/>
    <cellStyle name="常规 3 2" xfId="436" xr:uid="{00000000-0005-0000-0000-0000E4010000}"/>
    <cellStyle name="常规 4" xfId="437" xr:uid="{00000000-0005-0000-0000-0000E5010000}"/>
    <cellStyle name="常规 4 2" xfId="438" xr:uid="{00000000-0005-0000-0000-0000E6010000}"/>
    <cellStyle name="常规 4_2008年横排表0721" xfId="439" xr:uid="{00000000-0005-0000-0000-0000E7010000}"/>
    <cellStyle name="常规 5" xfId="440" xr:uid="{00000000-0005-0000-0000-0000E8010000}"/>
    <cellStyle name="常规 5 2" xfId="441" xr:uid="{00000000-0005-0000-0000-0000E9010000}"/>
    <cellStyle name="常规 6" xfId="442" xr:uid="{00000000-0005-0000-0000-0000EA010000}"/>
    <cellStyle name="常规 6 2" xfId="443" xr:uid="{00000000-0005-0000-0000-0000EB010000}"/>
    <cellStyle name="常规 7" xfId="444" xr:uid="{00000000-0005-0000-0000-0000EC010000}"/>
    <cellStyle name="常规 7 2" xfId="445" xr:uid="{00000000-0005-0000-0000-0000ED010000}"/>
    <cellStyle name="常规 8" xfId="446" xr:uid="{00000000-0005-0000-0000-0000EE010000}"/>
    <cellStyle name="常规 9" xfId="447" xr:uid="{00000000-0005-0000-0000-0000EF010000}"/>
    <cellStyle name="常规_附件 5 " xfId="448" xr:uid="{00000000-0005-0000-0000-0000F0010000}"/>
    <cellStyle name="超级链接" xfId="449" xr:uid="{00000000-0005-0000-0000-0000F1010000}"/>
    <cellStyle name="分级显示行_1_13区汇总" xfId="450" xr:uid="{00000000-0005-0000-0000-0000F2010000}"/>
    <cellStyle name="归盒啦_95" xfId="451" xr:uid="{00000000-0005-0000-0000-0000F3010000}"/>
    <cellStyle name="好 2" xfId="452" xr:uid="{00000000-0005-0000-0000-0000F4010000}"/>
    <cellStyle name="好_00省级(打印)" xfId="453" xr:uid="{00000000-0005-0000-0000-0000F5010000}"/>
    <cellStyle name="好_03昭通" xfId="454" xr:uid="{00000000-0005-0000-0000-0000F6010000}"/>
    <cellStyle name="好_0502通海县" xfId="455" xr:uid="{00000000-0005-0000-0000-0000F7010000}"/>
    <cellStyle name="好_05潍坊" xfId="456" xr:uid="{00000000-0005-0000-0000-0000F8010000}"/>
    <cellStyle name="好_0605石屏县" xfId="457" xr:uid="{00000000-0005-0000-0000-0000F9010000}"/>
    <cellStyle name="好_0605石屏县_财力性转移支付2010年预算参考数" xfId="458" xr:uid="{00000000-0005-0000-0000-0000FA010000}"/>
    <cellStyle name="好_07临沂" xfId="459" xr:uid="{00000000-0005-0000-0000-0000FB010000}"/>
    <cellStyle name="好_09黑龙江" xfId="460" xr:uid="{00000000-0005-0000-0000-0000FC010000}"/>
    <cellStyle name="好_09黑龙江_财力性转移支付2010年预算参考数" xfId="461" xr:uid="{00000000-0005-0000-0000-0000FD010000}"/>
    <cellStyle name="好_1" xfId="462" xr:uid="{00000000-0005-0000-0000-0000FE010000}"/>
    <cellStyle name="好_1_财力性转移支付2010年预算参考数" xfId="463" xr:uid="{00000000-0005-0000-0000-0000FF010000}"/>
    <cellStyle name="好_1110洱源县" xfId="464" xr:uid="{00000000-0005-0000-0000-000000020000}"/>
    <cellStyle name="好_1110洱源县_财力性转移支付2010年预算参考数" xfId="465" xr:uid="{00000000-0005-0000-0000-000001020000}"/>
    <cellStyle name="好_11大理" xfId="466" xr:uid="{00000000-0005-0000-0000-000002020000}"/>
    <cellStyle name="好_11大理_财力性转移支付2010年预算参考数" xfId="467" xr:uid="{00000000-0005-0000-0000-000003020000}"/>
    <cellStyle name="好_12滨州" xfId="468" xr:uid="{00000000-0005-0000-0000-000004020000}"/>
    <cellStyle name="好_12滨州_财力性转移支付2010年预算参考数" xfId="469" xr:uid="{00000000-0005-0000-0000-000005020000}"/>
    <cellStyle name="好_14安徽" xfId="470" xr:uid="{00000000-0005-0000-0000-000006020000}"/>
    <cellStyle name="好_14安徽_财力性转移支付2010年预算参考数" xfId="471" xr:uid="{00000000-0005-0000-0000-000007020000}"/>
    <cellStyle name="好_2" xfId="472" xr:uid="{00000000-0005-0000-0000-000008020000}"/>
    <cellStyle name="好_2_财力性转移支付2010年预算参考数" xfId="473" xr:uid="{00000000-0005-0000-0000-000009020000}"/>
    <cellStyle name="好_2006年22湖南" xfId="474" xr:uid="{00000000-0005-0000-0000-00000A020000}"/>
    <cellStyle name="好_2006年22湖南_财力性转移支付2010年预算参考数" xfId="475" xr:uid="{00000000-0005-0000-0000-00000B020000}"/>
    <cellStyle name="好_2006年27重庆" xfId="476" xr:uid="{00000000-0005-0000-0000-00000C020000}"/>
    <cellStyle name="好_2006年27重庆_财力性转移支付2010年预算参考数" xfId="477" xr:uid="{00000000-0005-0000-0000-00000D020000}"/>
    <cellStyle name="好_2006年28四川" xfId="478" xr:uid="{00000000-0005-0000-0000-00000E020000}"/>
    <cellStyle name="好_2006年28四川_财力性转移支付2010年预算参考数" xfId="479" xr:uid="{00000000-0005-0000-0000-00000F020000}"/>
    <cellStyle name="好_2006年30云南" xfId="480" xr:uid="{00000000-0005-0000-0000-000010020000}"/>
    <cellStyle name="好_2006年33甘肃" xfId="481" xr:uid="{00000000-0005-0000-0000-000011020000}"/>
    <cellStyle name="好_2006年34青海" xfId="482" xr:uid="{00000000-0005-0000-0000-000012020000}"/>
    <cellStyle name="好_2006年34青海_财力性转移支付2010年预算参考数" xfId="483" xr:uid="{00000000-0005-0000-0000-000013020000}"/>
    <cellStyle name="好_2006年全省财力计算表（中央、决算）" xfId="484" xr:uid="{00000000-0005-0000-0000-000014020000}"/>
    <cellStyle name="好_2006年水利统计指标统计表" xfId="485" xr:uid="{00000000-0005-0000-0000-000015020000}"/>
    <cellStyle name="好_2006年水利统计指标统计表_财力性转移支付2010年预算参考数" xfId="486" xr:uid="{00000000-0005-0000-0000-000016020000}"/>
    <cellStyle name="好_2007年收支情况及2008年收支预计表(汇总表)" xfId="487" xr:uid="{00000000-0005-0000-0000-000017020000}"/>
    <cellStyle name="好_2007年收支情况及2008年收支预计表(汇总表)_财力性转移支付2010年预算参考数" xfId="488" xr:uid="{00000000-0005-0000-0000-000018020000}"/>
    <cellStyle name="好_2007年一般预算支出剔除" xfId="489" xr:uid="{00000000-0005-0000-0000-000019020000}"/>
    <cellStyle name="好_2007年一般预算支出剔除_财力性转移支付2010年预算参考数" xfId="490" xr:uid="{00000000-0005-0000-0000-00001A020000}"/>
    <cellStyle name="好_2007一般预算支出口径剔除表" xfId="491" xr:uid="{00000000-0005-0000-0000-00001B020000}"/>
    <cellStyle name="好_2007一般预算支出口径剔除表_财力性转移支付2010年预算参考数" xfId="492" xr:uid="{00000000-0005-0000-0000-00001C020000}"/>
    <cellStyle name="好_2008计算资料（8月5）" xfId="493" xr:uid="{00000000-0005-0000-0000-00001D020000}"/>
    <cellStyle name="好_2008年全省汇总收支计算表" xfId="494" xr:uid="{00000000-0005-0000-0000-00001E020000}"/>
    <cellStyle name="好_2008年全省汇总收支计算表_财力性转移支付2010年预算参考数" xfId="495" xr:uid="{00000000-0005-0000-0000-00001F020000}"/>
    <cellStyle name="好_2008年一般预算支出预计" xfId="496" xr:uid="{00000000-0005-0000-0000-000020020000}"/>
    <cellStyle name="好_2008年预计支出与2007年对比" xfId="497" xr:uid="{00000000-0005-0000-0000-000021020000}"/>
    <cellStyle name="好_2008年支出调整" xfId="498" xr:uid="{00000000-0005-0000-0000-000022020000}"/>
    <cellStyle name="好_2008年支出调整_财力性转移支付2010年预算参考数" xfId="499" xr:uid="{00000000-0005-0000-0000-000023020000}"/>
    <cellStyle name="好_2008年支出核定" xfId="500" xr:uid="{00000000-0005-0000-0000-000024020000}"/>
    <cellStyle name="好_2015年社会保险基金预算草案表样（报人大）" xfId="501" xr:uid="{00000000-0005-0000-0000-000025020000}"/>
    <cellStyle name="好_2016年科目0114" xfId="502" xr:uid="{00000000-0005-0000-0000-000026020000}"/>
    <cellStyle name="好_2016人代会附表（2015-9-11）（姚局）-财经委" xfId="503" xr:uid="{00000000-0005-0000-0000-000027020000}"/>
    <cellStyle name="好_20河南" xfId="504" xr:uid="{00000000-0005-0000-0000-000028020000}"/>
    <cellStyle name="好_20河南_财力性转移支付2010年预算参考数" xfId="505" xr:uid="{00000000-0005-0000-0000-000029020000}"/>
    <cellStyle name="好_22湖南" xfId="506" xr:uid="{00000000-0005-0000-0000-00002A020000}"/>
    <cellStyle name="好_22湖南_财力性转移支付2010年预算参考数" xfId="507" xr:uid="{00000000-0005-0000-0000-00002B020000}"/>
    <cellStyle name="好_27重庆" xfId="508" xr:uid="{00000000-0005-0000-0000-00002C020000}"/>
    <cellStyle name="好_27重庆_财力性转移支付2010年预算参考数" xfId="509" xr:uid="{00000000-0005-0000-0000-00002D020000}"/>
    <cellStyle name="好_28四川" xfId="510" xr:uid="{00000000-0005-0000-0000-00002E020000}"/>
    <cellStyle name="好_28四川_财力性转移支付2010年预算参考数" xfId="511" xr:uid="{00000000-0005-0000-0000-00002F020000}"/>
    <cellStyle name="好_30云南" xfId="512" xr:uid="{00000000-0005-0000-0000-000030020000}"/>
    <cellStyle name="好_30云南_1" xfId="513" xr:uid="{00000000-0005-0000-0000-000031020000}"/>
    <cellStyle name="好_30云南_1_财力性转移支付2010年预算参考数" xfId="514" xr:uid="{00000000-0005-0000-0000-000032020000}"/>
    <cellStyle name="好_33甘肃" xfId="515" xr:uid="{00000000-0005-0000-0000-000033020000}"/>
    <cellStyle name="好_34青海" xfId="516" xr:uid="{00000000-0005-0000-0000-000034020000}"/>
    <cellStyle name="好_34青海_1" xfId="517" xr:uid="{00000000-0005-0000-0000-000035020000}"/>
    <cellStyle name="好_34青海_1_财力性转移支付2010年预算参考数" xfId="518" xr:uid="{00000000-0005-0000-0000-000036020000}"/>
    <cellStyle name="好_34青海_财力性转移支付2010年预算参考数" xfId="519" xr:uid="{00000000-0005-0000-0000-000037020000}"/>
    <cellStyle name="好_530623_2006年县级财政报表附表" xfId="520" xr:uid="{00000000-0005-0000-0000-000038020000}"/>
    <cellStyle name="好_530629_2006年县级财政报表附表" xfId="521" xr:uid="{00000000-0005-0000-0000-000039020000}"/>
    <cellStyle name="好_5334_2006年迪庆县级财政报表附表" xfId="522" xr:uid="{00000000-0005-0000-0000-00003A020000}"/>
    <cellStyle name="好_Book1" xfId="523" xr:uid="{00000000-0005-0000-0000-00003B020000}"/>
    <cellStyle name="好_Book1_财力性转移支付2010年预算参考数" xfId="524" xr:uid="{00000000-0005-0000-0000-00003C020000}"/>
    <cellStyle name="好_Book2" xfId="525" xr:uid="{00000000-0005-0000-0000-00003D020000}"/>
    <cellStyle name="好_Book2_财力性转移支付2010年预算参考数" xfId="526" xr:uid="{00000000-0005-0000-0000-00003E020000}"/>
    <cellStyle name="好_gdp" xfId="527" xr:uid="{00000000-0005-0000-0000-00003F020000}"/>
    <cellStyle name="好_M01-2(州市补助收入)" xfId="528" xr:uid="{00000000-0005-0000-0000-000040020000}"/>
    <cellStyle name="好_安徽 缺口县区测算(地方填报)1" xfId="529" xr:uid="{00000000-0005-0000-0000-000041020000}"/>
    <cellStyle name="好_安徽 缺口县区测算(地方填报)1_财力性转移支付2010年预算参考数" xfId="530" xr:uid="{00000000-0005-0000-0000-000042020000}"/>
    <cellStyle name="好_报表" xfId="531" xr:uid="{00000000-0005-0000-0000-000043020000}"/>
    <cellStyle name="好_不含人员经费系数" xfId="532" xr:uid="{00000000-0005-0000-0000-000044020000}"/>
    <cellStyle name="好_不含人员经费系数_财力性转移支付2010年预算参考数" xfId="533" xr:uid="{00000000-0005-0000-0000-000045020000}"/>
    <cellStyle name="好_财政供养人员" xfId="534" xr:uid="{00000000-0005-0000-0000-000046020000}"/>
    <cellStyle name="好_财政供养人员_财力性转移支付2010年预算参考数" xfId="535" xr:uid="{00000000-0005-0000-0000-000047020000}"/>
    <cellStyle name="好_测算结果" xfId="536" xr:uid="{00000000-0005-0000-0000-000048020000}"/>
    <cellStyle name="好_测算结果_财力性转移支付2010年预算参考数" xfId="537" xr:uid="{00000000-0005-0000-0000-000049020000}"/>
    <cellStyle name="好_测算结果汇总" xfId="538" xr:uid="{00000000-0005-0000-0000-00004A020000}"/>
    <cellStyle name="好_测算结果汇总_财力性转移支付2010年预算参考数" xfId="539" xr:uid="{00000000-0005-0000-0000-00004B020000}"/>
    <cellStyle name="好_成本差异系数" xfId="540" xr:uid="{00000000-0005-0000-0000-00004C020000}"/>
    <cellStyle name="好_成本差异系数（含人口规模）" xfId="541" xr:uid="{00000000-0005-0000-0000-00004D020000}"/>
    <cellStyle name="好_成本差异系数（含人口规模）_财力性转移支付2010年预算参考数" xfId="542" xr:uid="{00000000-0005-0000-0000-00004E020000}"/>
    <cellStyle name="好_成本差异系数_财力性转移支付2010年预算参考数" xfId="543" xr:uid="{00000000-0005-0000-0000-00004F020000}"/>
    <cellStyle name="好_城建部门" xfId="544" xr:uid="{00000000-0005-0000-0000-000050020000}"/>
    <cellStyle name="好_第五部分(才淼、饶永宏）" xfId="545" xr:uid="{00000000-0005-0000-0000-000051020000}"/>
    <cellStyle name="好_第一部分：综合全" xfId="546" xr:uid="{00000000-0005-0000-0000-000052020000}"/>
    <cellStyle name="好_分析缺口率" xfId="547" xr:uid="{00000000-0005-0000-0000-000053020000}"/>
    <cellStyle name="好_分析缺口率_财力性转移支付2010年预算参考数" xfId="548" xr:uid="{00000000-0005-0000-0000-000054020000}"/>
    <cellStyle name="好_分县成本差异系数" xfId="549" xr:uid="{00000000-0005-0000-0000-000055020000}"/>
    <cellStyle name="好_分县成本差异系数_不含人员经费系数" xfId="550" xr:uid="{00000000-0005-0000-0000-000056020000}"/>
    <cellStyle name="好_分县成本差异系数_不含人员经费系数_财力性转移支付2010年预算参考数" xfId="551" xr:uid="{00000000-0005-0000-0000-000057020000}"/>
    <cellStyle name="好_分县成本差异系数_财力性转移支付2010年预算参考数" xfId="552" xr:uid="{00000000-0005-0000-0000-000058020000}"/>
    <cellStyle name="好_分县成本差异系数_民生政策最低支出需求" xfId="553" xr:uid="{00000000-0005-0000-0000-000059020000}"/>
    <cellStyle name="好_分县成本差异系数_民生政策最低支出需求_财力性转移支付2010年预算参考数" xfId="554" xr:uid="{00000000-0005-0000-0000-00005A020000}"/>
    <cellStyle name="好_附表" xfId="555" xr:uid="{00000000-0005-0000-0000-00005B020000}"/>
    <cellStyle name="好_附表_财力性转移支付2010年预算参考数" xfId="556" xr:uid="{00000000-0005-0000-0000-00005C020000}"/>
    <cellStyle name="好_河南 缺口县区测算(地方填报)" xfId="557" xr:uid="{00000000-0005-0000-0000-00005D020000}"/>
    <cellStyle name="好_河南 缺口县区测算(地方填报)_财力性转移支付2010年预算参考数" xfId="558" xr:uid="{00000000-0005-0000-0000-00005E020000}"/>
    <cellStyle name="好_河南 缺口县区测算(地方填报白)" xfId="559" xr:uid="{00000000-0005-0000-0000-00005F020000}"/>
    <cellStyle name="好_河南 缺口县区测算(地方填报白)_财力性转移支付2010年预算参考数" xfId="560" xr:uid="{00000000-0005-0000-0000-000060020000}"/>
    <cellStyle name="好_核定人数对比" xfId="561" xr:uid="{00000000-0005-0000-0000-000061020000}"/>
    <cellStyle name="好_核定人数对比_财力性转移支付2010年预算参考数" xfId="562" xr:uid="{00000000-0005-0000-0000-000062020000}"/>
    <cellStyle name="好_核定人数下发表" xfId="563" xr:uid="{00000000-0005-0000-0000-000063020000}"/>
    <cellStyle name="好_核定人数下发表_财力性转移支付2010年预算参考数" xfId="564" xr:uid="{00000000-0005-0000-0000-000064020000}"/>
    <cellStyle name="好_汇总" xfId="565" xr:uid="{00000000-0005-0000-0000-000065020000}"/>
    <cellStyle name="好_汇总_财力性转移支付2010年预算参考数" xfId="566" xr:uid="{00000000-0005-0000-0000-000066020000}"/>
    <cellStyle name="好_汇总表" xfId="567" xr:uid="{00000000-0005-0000-0000-000067020000}"/>
    <cellStyle name="好_汇总表_财力性转移支付2010年预算参考数" xfId="568" xr:uid="{00000000-0005-0000-0000-000068020000}"/>
    <cellStyle name="好_汇总表4" xfId="569" xr:uid="{00000000-0005-0000-0000-000069020000}"/>
    <cellStyle name="好_汇总表4_财力性转移支付2010年预算参考数" xfId="570" xr:uid="{00000000-0005-0000-0000-00006A020000}"/>
    <cellStyle name="好_汇总表提前告知区县" xfId="571" xr:uid="{00000000-0005-0000-0000-00006B020000}"/>
    <cellStyle name="好_汇总-县级财政报表附表" xfId="572" xr:uid="{00000000-0005-0000-0000-00006C020000}"/>
    <cellStyle name="好_检验表" xfId="573" xr:uid="{00000000-0005-0000-0000-00006D020000}"/>
    <cellStyle name="好_检验表（调整后）" xfId="574" xr:uid="{00000000-0005-0000-0000-00006E020000}"/>
    <cellStyle name="好_教育(按照总人口测算）—20080416" xfId="575" xr:uid="{00000000-0005-0000-0000-00006F020000}"/>
    <cellStyle name="好_教育(按照总人口测算）—20080416_不含人员经费系数" xfId="576" xr:uid="{00000000-0005-0000-0000-000070020000}"/>
    <cellStyle name="好_教育(按照总人口测算）—20080416_不含人员经费系数_财力性转移支付2010年预算参考数" xfId="577" xr:uid="{00000000-0005-0000-0000-000071020000}"/>
    <cellStyle name="好_教育(按照总人口测算）—20080416_财力性转移支付2010年预算参考数" xfId="578" xr:uid="{00000000-0005-0000-0000-000072020000}"/>
    <cellStyle name="好_教育(按照总人口测算）—20080416_民生政策最低支出需求" xfId="579" xr:uid="{00000000-0005-0000-0000-000073020000}"/>
    <cellStyle name="好_教育(按照总人口测算）—20080416_民生政策最低支出需求_财力性转移支付2010年预算参考数" xfId="580" xr:uid="{00000000-0005-0000-0000-000074020000}"/>
    <cellStyle name="好_教育(按照总人口测算）—20080416_县市旗测算-新科目（含人口规模效应）" xfId="581" xr:uid="{00000000-0005-0000-0000-000075020000}"/>
    <cellStyle name="好_教育(按照总人口测算）—20080416_县市旗测算-新科目（含人口规模效应）_财力性转移支付2010年预算参考数" xfId="582" xr:uid="{00000000-0005-0000-0000-000076020000}"/>
    <cellStyle name="好_丽江汇总" xfId="583" xr:uid="{00000000-0005-0000-0000-000077020000}"/>
    <cellStyle name="好_民生政策最低支出需求" xfId="584" xr:uid="{00000000-0005-0000-0000-000078020000}"/>
    <cellStyle name="好_民生政策最低支出需求_财力性转移支付2010年预算参考数" xfId="585" xr:uid="{00000000-0005-0000-0000-000079020000}"/>
    <cellStyle name="好_农林水和城市维护标准支出20080505－县区合计" xfId="586" xr:uid="{00000000-0005-0000-0000-00007A020000}"/>
    <cellStyle name="好_农林水和城市维护标准支出20080505－县区合计_不含人员经费系数" xfId="587" xr:uid="{00000000-0005-0000-0000-00007B020000}"/>
    <cellStyle name="好_农林水和城市维护标准支出20080505－县区合计_不含人员经费系数_财力性转移支付2010年预算参考数" xfId="588" xr:uid="{00000000-0005-0000-0000-00007C020000}"/>
    <cellStyle name="好_农林水和城市维护标准支出20080505－县区合计_财力性转移支付2010年预算参考数" xfId="589" xr:uid="{00000000-0005-0000-0000-00007D020000}"/>
    <cellStyle name="好_农林水和城市维护标准支出20080505－县区合计_民生政策最低支出需求" xfId="590" xr:uid="{00000000-0005-0000-0000-00007E020000}"/>
    <cellStyle name="好_农林水和城市维护标准支出20080505－县区合计_民生政策最低支出需求_财力性转移支付2010年预算参考数" xfId="591" xr:uid="{00000000-0005-0000-0000-00007F020000}"/>
    <cellStyle name="好_农林水和城市维护标准支出20080505－县区合计_县市旗测算-新科目（含人口规模效应）" xfId="592" xr:uid="{00000000-0005-0000-0000-000080020000}"/>
    <cellStyle name="好_农林水和城市维护标准支出20080505－县区合计_县市旗测算-新科目（含人口规模效应）_财力性转移支付2010年预算参考数" xfId="593" xr:uid="{00000000-0005-0000-0000-000081020000}"/>
    <cellStyle name="好_平邑" xfId="594" xr:uid="{00000000-0005-0000-0000-000082020000}"/>
    <cellStyle name="好_平邑_财力性转移支付2010年预算参考数" xfId="595" xr:uid="{00000000-0005-0000-0000-000083020000}"/>
    <cellStyle name="好_其他部门(按照总人口测算）—20080416" xfId="596" xr:uid="{00000000-0005-0000-0000-000084020000}"/>
    <cellStyle name="好_其他部门(按照总人口测算）—20080416_不含人员经费系数" xfId="597" xr:uid="{00000000-0005-0000-0000-000085020000}"/>
    <cellStyle name="好_其他部门(按照总人口测算）—20080416_不含人员经费系数_财力性转移支付2010年预算参考数" xfId="598" xr:uid="{00000000-0005-0000-0000-000086020000}"/>
    <cellStyle name="好_其他部门(按照总人口测算）—20080416_财力性转移支付2010年预算参考数" xfId="599" xr:uid="{00000000-0005-0000-0000-000087020000}"/>
    <cellStyle name="好_其他部门(按照总人口测算）—20080416_民生政策最低支出需求" xfId="600" xr:uid="{00000000-0005-0000-0000-000088020000}"/>
    <cellStyle name="好_其他部门(按照总人口测算）—20080416_民生政策最低支出需求_财力性转移支付2010年预算参考数" xfId="601" xr:uid="{00000000-0005-0000-0000-000089020000}"/>
    <cellStyle name="好_其他部门(按照总人口测算）—20080416_县市旗测算-新科目（含人口规模效应）" xfId="602" xr:uid="{00000000-0005-0000-0000-00008A020000}"/>
    <cellStyle name="好_其他部门(按照总人口测算）—20080416_县市旗测算-新科目（含人口规模效应）_财力性转移支付2010年预算参考数" xfId="603" xr:uid="{00000000-0005-0000-0000-00008B020000}"/>
    <cellStyle name="好_青海 缺口县区测算(地方填报)" xfId="604" xr:uid="{00000000-0005-0000-0000-00008C020000}"/>
    <cellStyle name="好_青海 缺口县区测算(地方填报)_财力性转移支付2010年预算参考数" xfId="605" xr:uid="{00000000-0005-0000-0000-00008D020000}"/>
    <cellStyle name="好_缺口县区测算" xfId="606" xr:uid="{00000000-0005-0000-0000-00008E020000}"/>
    <cellStyle name="好_缺口县区测算（11.13）" xfId="607" xr:uid="{00000000-0005-0000-0000-00008F020000}"/>
    <cellStyle name="好_缺口县区测算（11.13）_财力性转移支付2010年预算参考数" xfId="608" xr:uid="{00000000-0005-0000-0000-000090020000}"/>
    <cellStyle name="好_缺口县区测算(按2007支出增长25%测算)" xfId="609" xr:uid="{00000000-0005-0000-0000-000091020000}"/>
    <cellStyle name="好_缺口县区测算(按2007支出增长25%测算)_财力性转移支付2010年预算参考数" xfId="610" xr:uid="{00000000-0005-0000-0000-000092020000}"/>
    <cellStyle name="好_缺口县区测算(按核定人数)" xfId="611" xr:uid="{00000000-0005-0000-0000-000093020000}"/>
    <cellStyle name="好_缺口县区测算(按核定人数)_财力性转移支付2010年预算参考数" xfId="612" xr:uid="{00000000-0005-0000-0000-000094020000}"/>
    <cellStyle name="好_缺口县区测算(财政部标准)" xfId="613" xr:uid="{00000000-0005-0000-0000-000095020000}"/>
    <cellStyle name="好_缺口县区测算(财政部标准)_财力性转移支付2010年预算参考数" xfId="614" xr:uid="{00000000-0005-0000-0000-000096020000}"/>
    <cellStyle name="好_缺口县区测算_财力性转移支付2010年预算参考数" xfId="615" xr:uid="{00000000-0005-0000-0000-000097020000}"/>
    <cellStyle name="好_人员工资和公用经费" xfId="616" xr:uid="{00000000-0005-0000-0000-000098020000}"/>
    <cellStyle name="好_人员工资和公用经费_财力性转移支付2010年预算参考数" xfId="617" xr:uid="{00000000-0005-0000-0000-000099020000}"/>
    <cellStyle name="好_人员工资和公用经费2" xfId="618" xr:uid="{00000000-0005-0000-0000-00009A020000}"/>
    <cellStyle name="好_人员工资和公用经费2_财力性转移支付2010年预算参考数" xfId="619" xr:uid="{00000000-0005-0000-0000-00009B020000}"/>
    <cellStyle name="好_人员工资和公用经费3" xfId="620" xr:uid="{00000000-0005-0000-0000-00009C020000}"/>
    <cellStyle name="好_人员工资和公用经费3_财力性转移支付2010年预算参考数" xfId="621" xr:uid="{00000000-0005-0000-0000-00009D020000}"/>
    <cellStyle name="好_山东省民生支出标准" xfId="622" xr:uid="{00000000-0005-0000-0000-00009E020000}"/>
    <cellStyle name="好_山东省民生支出标准_财力性转移支付2010年预算参考数" xfId="623" xr:uid="{00000000-0005-0000-0000-00009F020000}"/>
    <cellStyle name="好_社保处下达区县2015年指标（第二批）" xfId="624" xr:uid="{00000000-0005-0000-0000-0000A0020000}"/>
    <cellStyle name="好_市辖区测算20080510" xfId="625" xr:uid="{00000000-0005-0000-0000-0000A1020000}"/>
    <cellStyle name="好_市辖区测算20080510_不含人员经费系数" xfId="626" xr:uid="{00000000-0005-0000-0000-0000A2020000}"/>
    <cellStyle name="好_市辖区测算20080510_不含人员经费系数_财力性转移支付2010年预算参考数" xfId="627" xr:uid="{00000000-0005-0000-0000-0000A3020000}"/>
    <cellStyle name="好_市辖区测算20080510_财力性转移支付2010年预算参考数" xfId="628" xr:uid="{00000000-0005-0000-0000-0000A4020000}"/>
    <cellStyle name="好_市辖区测算20080510_民生政策最低支出需求" xfId="629" xr:uid="{00000000-0005-0000-0000-0000A5020000}"/>
    <cellStyle name="好_市辖区测算20080510_民生政策最低支出需求_财力性转移支付2010年预算参考数" xfId="630" xr:uid="{00000000-0005-0000-0000-0000A6020000}"/>
    <cellStyle name="好_市辖区测算20080510_县市旗测算-新科目（含人口规模效应）" xfId="631" xr:uid="{00000000-0005-0000-0000-0000A7020000}"/>
    <cellStyle name="好_市辖区测算20080510_县市旗测算-新科目（含人口规模效应）_财力性转移支付2010年预算参考数" xfId="632" xr:uid="{00000000-0005-0000-0000-0000A8020000}"/>
    <cellStyle name="好_市辖区测算-新科目（20080626）" xfId="633" xr:uid="{00000000-0005-0000-0000-0000A9020000}"/>
    <cellStyle name="好_市辖区测算-新科目（20080626）_不含人员经费系数" xfId="634" xr:uid="{00000000-0005-0000-0000-0000AA020000}"/>
    <cellStyle name="好_市辖区测算-新科目（20080626）_不含人员经费系数_财力性转移支付2010年预算参考数" xfId="635" xr:uid="{00000000-0005-0000-0000-0000AB020000}"/>
    <cellStyle name="好_市辖区测算-新科目（20080626）_财力性转移支付2010年预算参考数" xfId="636" xr:uid="{00000000-0005-0000-0000-0000AC020000}"/>
    <cellStyle name="好_市辖区测算-新科目（20080626）_民生政策最低支出需求" xfId="637" xr:uid="{00000000-0005-0000-0000-0000AD020000}"/>
    <cellStyle name="好_市辖区测算-新科目（20080626）_民生政策最低支出需求_财力性转移支付2010年预算参考数" xfId="638" xr:uid="{00000000-0005-0000-0000-0000AE020000}"/>
    <cellStyle name="好_市辖区测算-新科目（20080626）_县市旗测算-新科目（含人口规模效应）" xfId="639" xr:uid="{00000000-0005-0000-0000-0000AF020000}"/>
    <cellStyle name="好_市辖区测算-新科目（20080626）_县市旗测算-新科目（含人口规模效应）_财力性转移支付2010年预算参考数" xfId="640" xr:uid="{00000000-0005-0000-0000-0000B0020000}"/>
    <cellStyle name="好_数据--基础数据--预算组--2015年人代会预算部分--2015.01.20--人代会前第6稿--按姚局意见改--调市级项级明细" xfId="641" xr:uid="{00000000-0005-0000-0000-0000B1020000}"/>
    <cellStyle name="好_数据--基础数据--预算组--2015年人代会预算部分--2015.01.20--人代会前第6稿--按姚局意见改--调市级项级明细_区县政府预算公开整改--表" xfId="642" xr:uid="{00000000-0005-0000-0000-0000B2020000}"/>
    <cellStyle name="好_同德" xfId="643" xr:uid="{00000000-0005-0000-0000-0000B3020000}"/>
    <cellStyle name="好_同德_财力性转移支付2010年预算参考数" xfId="644" xr:uid="{00000000-0005-0000-0000-0000B4020000}"/>
    <cellStyle name="好_危改资金测算" xfId="645" xr:uid="{00000000-0005-0000-0000-0000B5020000}"/>
    <cellStyle name="好_危改资金测算_财力性转移支付2010年预算参考数" xfId="646" xr:uid="{00000000-0005-0000-0000-0000B6020000}"/>
    <cellStyle name="好_卫生(按照总人口测算）—20080416" xfId="647" xr:uid="{00000000-0005-0000-0000-0000B7020000}"/>
    <cellStyle name="好_卫生(按照总人口测算）—20080416_不含人员经费系数" xfId="648" xr:uid="{00000000-0005-0000-0000-0000B8020000}"/>
    <cellStyle name="好_卫生(按照总人口测算）—20080416_不含人员经费系数_财力性转移支付2010年预算参考数" xfId="649" xr:uid="{00000000-0005-0000-0000-0000B9020000}"/>
    <cellStyle name="好_卫生(按照总人口测算）—20080416_财力性转移支付2010年预算参考数" xfId="650" xr:uid="{00000000-0005-0000-0000-0000BA020000}"/>
    <cellStyle name="好_卫生(按照总人口测算）—20080416_民生政策最低支出需求" xfId="651" xr:uid="{00000000-0005-0000-0000-0000BB020000}"/>
    <cellStyle name="好_卫生(按照总人口测算）—20080416_民生政策最低支出需求_财力性转移支付2010年预算参考数" xfId="652" xr:uid="{00000000-0005-0000-0000-0000BC020000}"/>
    <cellStyle name="好_卫生(按照总人口测算）—20080416_县市旗测算-新科目（含人口规模效应）" xfId="653" xr:uid="{00000000-0005-0000-0000-0000BD020000}"/>
    <cellStyle name="好_卫生(按照总人口测算）—20080416_县市旗测算-新科目（含人口规模效应）_财力性转移支付2010年预算参考数" xfId="654" xr:uid="{00000000-0005-0000-0000-0000BE020000}"/>
    <cellStyle name="好_卫生部门" xfId="655" xr:uid="{00000000-0005-0000-0000-0000BF020000}"/>
    <cellStyle name="好_卫生部门_财力性转移支付2010年预算参考数" xfId="656" xr:uid="{00000000-0005-0000-0000-0000C0020000}"/>
    <cellStyle name="好_文体广播部门" xfId="657" xr:uid="{00000000-0005-0000-0000-0000C1020000}"/>
    <cellStyle name="好_文体广播事业(按照总人口测算）—20080416" xfId="658" xr:uid="{00000000-0005-0000-0000-0000C2020000}"/>
    <cellStyle name="好_文体广播事业(按照总人口测算）—20080416_不含人员经费系数" xfId="659" xr:uid="{00000000-0005-0000-0000-0000C3020000}"/>
    <cellStyle name="好_文体广播事业(按照总人口测算）—20080416_不含人员经费系数_财力性转移支付2010年预算参考数" xfId="660" xr:uid="{00000000-0005-0000-0000-0000C4020000}"/>
    <cellStyle name="好_文体广播事业(按照总人口测算）—20080416_财力性转移支付2010年预算参考数" xfId="661" xr:uid="{00000000-0005-0000-0000-0000C5020000}"/>
    <cellStyle name="好_文体广播事业(按照总人口测算）—20080416_民生政策最低支出需求" xfId="662" xr:uid="{00000000-0005-0000-0000-0000C6020000}"/>
    <cellStyle name="好_文体广播事业(按照总人口测算）—20080416_民生政策最低支出需求_财力性转移支付2010年预算参考数" xfId="663" xr:uid="{00000000-0005-0000-0000-0000C7020000}"/>
    <cellStyle name="好_文体广播事业(按照总人口测算）—20080416_县市旗测算-新科目（含人口规模效应）" xfId="664" xr:uid="{00000000-0005-0000-0000-0000C8020000}"/>
    <cellStyle name="好_文体广播事业(按照总人口测算）—20080416_县市旗测算-新科目（含人口规模效应）_财力性转移支付2010年预算参考数" xfId="665" xr:uid="{00000000-0005-0000-0000-0000C9020000}"/>
    <cellStyle name="好_县区合并测算20080421" xfId="666" xr:uid="{00000000-0005-0000-0000-0000CA020000}"/>
    <cellStyle name="好_县区合并测算20080421_不含人员经费系数" xfId="667" xr:uid="{00000000-0005-0000-0000-0000CB020000}"/>
    <cellStyle name="好_县区合并测算20080421_不含人员经费系数_财力性转移支付2010年预算参考数" xfId="668" xr:uid="{00000000-0005-0000-0000-0000CC020000}"/>
    <cellStyle name="好_县区合并测算20080421_财力性转移支付2010年预算参考数" xfId="669" xr:uid="{00000000-0005-0000-0000-0000CD020000}"/>
    <cellStyle name="好_县区合并测算20080421_民生政策最低支出需求" xfId="670" xr:uid="{00000000-0005-0000-0000-0000CE020000}"/>
    <cellStyle name="好_县区合并测算20080421_民生政策最低支出需求_财力性转移支付2010年预算参考数" xfId="671" xr:uid="{00000000-0005-0000-0000-0000CF020000}"/>
    <cellStyle name="好_县区合并测算20080421_县市旗测算-新科目（含人口规模效应）" xfId="672" xr:uid="{00000000-0005-0000-0000-0000D0020000}"/>
    <cellStyle name="好_县区合并测算20080421_县市旗测算-新科目（含人口规模效应）_财力性转移支付2010年预算参考数" xfId="673" xr:uid="{00000000-0005-0000-0000-0000D1020000}"/>
    <cellStyle name="好_县区合并测算20080423(按照各省比重）" xfId="674" xr:uid="{00000000-0005-0000-0000-0000D2020000}"/>
    <cellStyle name="好_县区合并测算20080423(按照各省比重）_不含人员经费系数" xfId="675" xr:uid="{00000000-0005-0000-0000-0000D3020000}"/>
    <cellStyle name="好_县区合并测算20080423(按照各省比重）_不含人员经费系数_财力性转移支付2010年预算参考数" xfId="676" xr:uid="{00000000-0005-0000-0000-0000D4020000}"/>
    <cellStyle name="好_县区合并测算20080423(按照各省比重）_财力性转移支付2010年预算参考数" xfId="677" xr:uid="{00000000-0005-0000-0000-0000D5020000}"/>
    <cellStyle name="好_县区合并测算20080423(按照各省比重）_民生政策最低支出需求" xfId="678" xr:uid="{00000000-0005-0000-0000-0000D6020000}"/>
    <cellStyle name="好_县区合并测算20080423(按照各省比重）_民生政策最低支出需求_财力性转移支付2010年预算参考数" xfId="679" xr:uid="{00000000-0005-0000-0000-0000D7020000}"/>
    <cellStyle name="好_县区合并测算20080423(按照各省比重）_县市旗测算-新科目（含人口规模效应）" xfId="680" xr:uid="{00000000-0005-0000-0000-0000D8020000}"/>
    <cellStyle name="好_县区合并测算20080423(按照各省比重）_县市旗测算-新科目（含人口规模效应）_财力性转移支付2010年预算参考数" xfId="681" xr:uid="{00000000-0005-0000-0000-0000D9020000}"/>
    <cellStyle name="好_县市旗测算20080508" xfId="682" xr:uid="{00000000-0005-0000-0000-0000DA020000}"/>
    <cellStyle name="好_县市旗测算20080508_不含人员经费系数" xfId="683" xr:uid="{00000000-0005-0000-0000-0000DB020000}"/>
    <cellStyle name="好_县市旗测算20080508_不含人员经费系数_财力性转移支付2010年预算参考数" xfId="684" xr:uid="{00000000-0005-0000-0000-0000DC020000}"/>
    <cellStyle name="好_县市旗测算20080508_财力性转移支付2010年预算参考数" xfId="685" xr:uid="{00000000-0005-0000-0000-0000DD020000}"/>
    <cellStyle name="好_县市旗测算20080508_民生政策最低支出需求" xfId="686" xr:uid="{00000000-0005-0000-0000-0000DE020000}"/>
    <cellStyle name="好_县市旗测算20080508_民生政策最低支出需求_财力性转移支付2010年预算参考数" xfId="687" xr:uid="{00000000-0005-0000-0000-0000DF020000}"/>
    <cellStyle name="好_县市旗测算20080508_县市旗测算-新科目（含人口规模效应）" xfId="688" xr:uid="{00000000-0005-0000-0000-0000E0020000}"/>
    <cellStyle name="好_县市旗测算20080508_县市旗测算-新科目（含人口规模效应）_财力性转移支付2010年预算参考数" xfId="689" xr:uid="{00000000-0005-0000-0000-0000E1020000}"/>
    <cellStyle name="好_县市旗测算-新科目（20080626）" xfId="690" xr:uid="{00000000-0005-0000-0000-0000E2020000}"/>
    <cellStyle name="好_县市旗测算-新科目（20080626）_不含人员经费系数" xfId="691" xr:uid="{00000000-0005-0000-0000-0000E3020000}"/>
    <cellStyle name="好_县市旗测算-新科目（20080626）_不含人员经费系数_财力性转移支付2010年预算参考数" xfId="692" xr:uid="{00000000-0005-0000-0000-0000E4020000}"/>
    <cellStyle name="好_县市旗测算-新科目（20080626）_财力性转移支付2010年预算参考数" xfId="693" xr:uid="{00000000-0005-0000-0000-0000E5020000}"/>
    <cellStyle name="好_县市旗测算-新科目（20080626）_民生政策最低支出需求" xfId="694" xr:uid="{00000000-0005-0000-0000-0000E6020000}"/>
    <cellStyle name="好_县市旗测算-新科目（20080626）_民生政策最低支出需求_财力性转移支付2010年预算参考数" xfId="695" xr:uid="{00000000-0005-0000-0000-0000E7020000}"/>
    <cellStyle name="好_县市旗测算-新科目（20080626）_县市旗测算-新科目（含人口规模效应）" xfId="696" xr:uid="{00000000-0005-0000-0000-0000E8020000}"/>
    <cellStyle name="好_县市旗测算-新科目（20080626）_县市旗测算-新科目（含人口规模效应）_财力性转移支付2010年预算参考数" xfId="697" xr:uid="{00000000-0005-0000-0000-0000E9020000}"/>
    <cellStyle name="好_县市旗测算-新科目（20080627）" xfId="698" xr:uid="{00000000-0005-0000-0000-0000EA020000}"/>
    <cellStyle name="好_县市旗测算-新科目（20080627）_不含人员经费系数" xfId="699" xr:uid="{00000000-0005-0000-0000-0000EB020000}"/>
    <cellStyle name="好_县市旗测算-新科目（20080627）_不含人员经费系数_财力性转移支付2010年预算参考数" xfId="700" xr:uid="{00000000-0005-0000-0000-0000EC020000}"/>
    <cellStyle name="好_县市旗测算-新科目（20080627）_财力性转移支付2010年预算参考数" xfId="701" xr:uid="{00000000-0005-0000-0000-0000ED020000}"/>
    <cellStyle name="好_县市旗测算-新科目（20080627）_民生政策最低支出需求" xfId="702" xr:uid="{00000000-0005-0000-0000-0000EE020000}"/>
    <cellStyle name="好_县市旗测算-新科目（20080627）_民生政策最低支出需求_财力性转移支付2010年预算参考数" xfId="703" xr:uid="{00000000-0005-0000-0000-0000EF020000}"/>
    <cellStyle name="好_县市旗测算-新科目（20080627）_县市旗测算-新科目（含人口规模效应）" xfId="704" xr:uid="{00000000-0005-0000-0000-0000F0020000}"/>
    <cellStyle name="好_县市旗测算-新科目（20080627）_县市旗测算-新科目（含人口规模效应）_财力性转移支付2010年预算参考数" xfId="705" xr:uid="{00000000-0005-0000-0000-0000F1020000}"/>
    <cellStyle name="好_行政(燃修费)" xfId="706" xr:uid="{00000000-0005-0000-0000-0000F2020000}"/>
    <cellStyle name="好_行政(燃修费)_不含人员经费系数" xfId="707" xr:uid="{00000000-0005-0000-0000-0000F3020000}"/>
    <cellStyle name="好_行政(燃修费)_不含人员经费系数_财力性转移支付2010年预算参考数" xfId="708" xr:uid="{00000000-0005-0000-0000-0000F4020000}"/>
    <cellStyle name="好_行政(燃修费)_财力性转移支付2010年预算参考数" xfId="709" xr:uid="{00000000-0005-0000-0000-0000F5020000}"/>
    <cellStyle name="好_行政(燃修费)_民生政策最低支出需求" xfId="710" xr:uid="{00000000-0005-0000-0000-0000F6020000}"/>
    <cellStyle name="好_行政(燃修费)_民生政策最低支出需求_财力性转移支付2010年预算参考数" xfId="711" xr:uid="{00000000-0005-0000-0000-0000F7020000}"/>
    <cellStyle name="好_行政(燃修费)_县市旗测算-新科目（含人口规模效应）" xfId="712" xr:uid="{00000000-0005-0000-0000-0000F8020000}"/>
    <cellStyle name="好_行政(燃修费)_县市旗测算-新科目（含人口规模效应）_财力性转移支付2010年预算参考数" xfId="713" xr:uid="{00000000-0005-0000-0000-0000F9020000}"/>
    <cellStyle name="好_行政（人员）" xfId="714" xr:uid="{00000000-0005-0000-0000-0000FA020000}"/>
    <cellStyle name="好_行政（人员）_不含人员经费系数" xfId="715" xr:uid="{00000000-0005-0000-0000-0000FB020000}"/>
    <cellStyle name="好_行政（人员）_不含人员经费系数_财力性转移支付2010年预算参考数" xfId="716" xr:uid="{00000000-0005-0000-0000-0000FC020000}"/>
    <cellStyle name="好_行政（人员）_财力性转移支付2010年预算参考数" xfId="717" xr:uid="{00000000-0005-0000-0000-0000FD020000}"/>
    <cellStyle name="好_行政（人员）_民生政策最低支出需求" xfId="718" xr:uid="{00000000-0005-0000-0000-0000FE020000}"/>
    <cellStyle name="好_行政（人员）_民生政策最低支出需求_财力性转移支付2010年预算参考数" xfId="719" xr:uid="{00000000-0005-0000-0000-0000FF020000}"/>
    <cellStyle name="好_行政（人员）_县市旗测算-新科目（含人口规模效应）" xfId="720" xr:uid="{00000000-0005-0000-0000-000000030000}"/>
    <cellStyle name="好_行政（人员）_县市旗测算-新科目（含人口规模效应）_财力性转移支付2010年预算参考数" xfId="721" xr:uid="{00000000-0005-0000-0000-000001030000}"/>
    <cellStyle name="好_行政公检法测算" xfId="722" xr:uid="{00000000-0005-0000-0000-000002030000}"/>
    <cellStyle name="好_行政公检法测算_不含人员经费系数" xfId="723" xr:uid="{00000000-0005-0000-0000-000003030000}"/>
    <cellStyle name="好_行政公检法测算_不含人员经费系数_财力性转移支付2010年预算参考数" xfId="724" xr:uid="{00000000-0005-0000-0000-000004030000}"/>
    <cellStyle name="好_行政公检法测算_财力性转移支付2010年预算参考数" xfId="725" xr:uid="{00000000-0005-0000-0000-000005030000}"/>
    <cellStyle name="好_行政公检法测算_民生政策最低支出需求" xfId="726" xr:uid="{00000000-0005-0000-0000-000006030000}"/>
    <cellStyle name="好_行政公检法测算_民生政策最低支出需求_财力性转移支付2010年预算参考数" xfId="727" xr:uid="{00000000-0005-0000-0000-000007030000}"/>
    <cellStyle name="好_行政公检法测算_县市旗测算-新科目（含人口规模效应）" xfId="728" xr:uid="{00000000-0005-0000-0000-000008030000}"/>
    <cellStyle name="好_行政公检法测算_县市旗测算-新科目（含人口规模效应）_财力性转移支付2010年预算参考数" xfId="729" xr:uid="{00000000-0005-0000-0000-000009030000}"/>
    <cellStyle name="好_一般预算支出口径剔除表" xfId="730" xr:uid="{00000000-0005-0000-0000-00000A030000}"/>
    <cellStyle name="好_一般预算支出口径剔除表_财力性转移支付2010年预算参考数" xfId="731" xr:uid="{00000000-0005-0000-0000-00000B030000}"/>
    <cellStyle name="好_云南 缺口县区测算(地方填报)" xfId="732" xr:uid="{00000000-0005-0000-0000-00000C030000}"/>
    <cellStyle name="好_云南 缺口县区测算(地方填报)_财力性转移支付2010年预算参考数" xfId="733" xr:uid="{00000000-0005-0000-0000-00000D030000}"/>
    <cellStyle name="好_云南省2008年转移支付测算——州市本级考核部分及政策性测算" xfId="734" xr:uid="{00000000-0005-0000-0000-00000E030000}"/>
    <cellStyle name="好_云南省2008年转移支付测算——州市本级考核部分及政策性测算_财力性转移支付2010年预算参考数" xfId="735" xr:uid="{00000000-0005-0000-0000-00000F030000}"/>
    <cellStyle name="好_重点民生支出需求测算表社保（农村低保）081112" xfId="736" xr:uid="{00000000-0005-0000-0000-000010030000}"/>
    <cellStyle name="好_自行调整差异系数顺序" xfId="737" xr:uid="{00000000-0005-0000-0000-000011030000}"/>
    <cellStyle name="好_自行调整差异系数顺序_财力性转移支付2010年预算参考数" xfId="738" xr:uid="{00000000-0005-0000-0000-000012030000}"/>
    <cellStyle name="好_总人口" xfId="739" xr:uid="{00000000-0005-0000-0000-000013030000}"/>
    <cellStyle name="好_总人口_财力性转移支付2010年预算参考数" xfId="740" xr:uid="{00000000-0005-0000-0000-000014030000}"/>
    <cellStyle name="后继超级链接" xfId="741" xr:uid="{00000000-0005-0000-0000-000015030000}"/>
    <cellStyle name="后继超链接" xfId="742" xr:uid="{00000000-0005-0000-0000-000016030000}"/>
    <cellStyle name="汇总 2" xfId="743" xr:uid="{00000000-0005-0000-0000-000017030000}"/>
    <cellStyle name="货币 2" xfId="744" xr:uid="{00000000-0005-0000-0000-000018030000}"/>
    <cellStyle name="计算 2" xfId="745" xr:uid="{00000000-0005-0000-0000-000019030000}"/>
    <cellStyle name="检查单元格 2" xfId="746" xr:uid="{00000000-0005-0000-0000-00001A030000}"/>
    <cellStyle name="解释性文本 2" xfId="747" xr:uid="{00000000-0005-0000-0000-00001B030000}"/>
    <cellStyle name="警告文本 2" xfId="748" xr:uid="{00000000-0005-0000-0000-00001C030000}"/>
    <cellStyle name="链接单元格 2" xfId="749" xr:uid="{00000000-0005-0000-0000-00001D030000}"/>
    <cellStyle name="霓付 [0]_ +Foil &amp; -FOIL &amp; PAPER" xfId="750" xr:uid="{00000000-0005-0000-0000-00001E030000}"/>
    <cellStyle name="霓付_ +Foil &amp; -FOIL &amp; PAPER" xfId="751" xr:uid="{00000000-0005-0000-0000-00001F030000}"/>
    <cellStyle name="烹拳 [0]_ +Foil &amp; -FOIL &amp; PAPER" xfId="752" xr:uid="{00000000-0005-0000-0000-000020030000}"/>
    <cellStyle name="烹拳_ +Foil &amp; -FOIL &amp; PAPER" xfId="753" xr:uid="{00000000-0005-0000-0000-000021030000}"/>
    <cellStyle name="普通_ 白土" xfId="754" xr:uid="{00000000-0005-0000-0000-000022030000}"/>
    <cellStyle name="千分位[0]_ 白土" xfId="755" xr:uid="{00000000-0005-0000-0000-000023030000}"/>
    <cellStyle name="千分位_ 白土" xfId="756" xr:uid="{00000000-0005-0000-0000-000024030000}"/>
    <cellStyle name="千位[0]_(人代会用)" xfId="757" xr:uid="{00000000-0005-0000-0000-000025030000}"/>
    <cellStyle name="千位_(人代会用)" xfId="758" xr:uid="{00000000-0005-0000-0000-000026030000}"/>
    <cellStyle name="千位分隔 2" xfId="759" xr:uid="{00000000-0005-0000-0000-000027030000}"/>
    <cellStyle name="千位分隔 3" xfId="760" xr:uid="{00000000-0005-0000-0000-000028030000}"/>
    <cellStyle name="千位分隔 4" xfId="761" xr:uid="{00000000-0005-0000-0000-000029030000}"/>
    <cellStyle name="千位分隔[0] 2" xfId="762" xr:uid="{00000000-0005-0000-0000-00002A030000}"/>
    <cellStyle name="千位分隔[0] 3" xfId="763" xr:uid="{00000000-0005-0000-0000-00002B030000}"/>
    <cellStyle name="千位分隔[0] 4" xfId="764" xr:uid="{00000000-0005-0000-0000-00002C030000}"/>
    <cellStyle name="千位分季_新建 Microsoft Excel 工作表" xfId="765" xr:uid="{00000000-0005-0000-0000-00002D030000}"/>
    <cellStyle name="钎霖_4岿角利" xfId="766" xr:uid="{00000000-0005-0000-0000-00002E030000}"/>
    <cellStyle name="强调 1" xfId="767" xr:uid="{00000000-0005-0000-0000-00002F030000}"/>
    <cellStyle name="强调 2" xfId="768" xr:uid="{00000000-0005-0000-0000-000030030000}"/>
    <cellStyle name="强调 3" xfId="769" xr:uid="{00000000-0005-0000-0000-000031030000}"/>
    <cellStyle name="强调文字颜色 1 2" xfId="770" xr:uid="{00000000-0005-0000-0000-000032030000}"/>
    <cellStyle name="强调文字颜色 2 2" xfId="771" xr:uid="{00000000-0005-0000-0000-000033030000}"/>
    <cellStyle name="强调文字颜色 3 2" xfId="772" xr:uid="{00000000-0005-0000-0000-000034030000}"/>
    <cellStyle name="强调文字颜色 4 2" xfId="773" xr:uid="{00000000-0005-0000-0000-000035030000}"/>
    <cellStyle name="强调文字颜色 5 2" xfId="774" xr:uid="{00000000-0005-0000-0000-000036030000}"/>
    <cellStyle name="强调文字颜色 6 2" xfId="775" xr:uid="{00000000-0005-0000-0000-000037030000}"/>
    <cellStyle name="适中 2" xfId="776" xr:uid="{00000000-0005-0000-0000-000038030000}"/>
    <cellStyle name="输出 2" xfId="777" xr:uid="{00000000-0005-0000-0000-000039030000}"/>
    <cellStyle name="输入 2" xfId="778" xr:uid="{00000000-0005-0000-0000-00003A030000}"/>
    <cellStyle name="数字" xfId="779" xr:uid="{00000000-0005-0000-0000-00003B030000}"/>
    <cellStyle name="未定义" xfId="780" xr:uid="{00000000-0005-0000-0000-00003C030000}"/>
    <cellStyle name="小数" xfId="781" xr:uid="{00000000-0005-0000-0000-00003D030000}"/>
    <cellStyle name="样式 1" xfId="782" xr:uid="{00000000-0005-0000-0000-00003E030000}"/>
    <cellStyle name="注释 2" xfId="783" xr:uid="{00000000-0005-0000-0000-00003F030000}"/>
    <cellStyle name="콤마 [0]_BOILER-CO1" xfId="784" xr:uid="{00000000-0005-0000-0000-000040030000}"/>
    <cellStyle name="콤마_BOILER-CO1" xfId="785" xr:uid="{00000000-0005-0000-0000-000041030000}"/>
    <cellStyle name="통화 [0]_BOILER-CO1" xfId="786" xr:uid="{00000000-0005-0000-0000-000042030000}"/>
    <cellStyle name="통화_BOILER-CO1" xfId="787" xr:uid="{00000000-0005-0000-0000-000043030000}"/>
    <cellStyle name="표준_0N-HANDLING " xfId="788" xr:uid="{00000000-0005-0000-0000-000044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editAs="oneCell">
    <xdr:from>
      <xdr:col>1</xdr:col>
      <xdr:colOff>381000</xdr:colOff>
      <xdr:row>9</xdr:row>
      <xdr:rowOff>95250</xdr:rowOff>
    </xdr:from>
    <xdr:to>
      <xdr:col>1</xdr:col>
      <xdr:colOff>438150</xdr:colOff>
      <xdr:row>10</xdr:row>
      <xdr:rowOff>38100</xdr:rowOff>
    </xdr:to>
    <xdr:sp macro="" textlink="">
      <xdr:nvSpPr>
        <xdr:cNvPr id="20587" name="Text Box 1">
          <a:extLst>
            <a:ext uri="{FF2B5EF4-FFF2-40B4-BE49-F238E27FC236}">
              <a16:creationId xmlns:a16="http://schemas.microsoft.com/office/drawing/2014/main" id="{00000000-0008-0000-0800-00006B500000}"/>
            </a:ext>
          </a:extLst>
        </xdr:cNvPr>
        <xdr:cNvSpPr txBox="1">
          <a:spLocks noChangeArrowheads="1"/>
        </xdr:cNvSpPr>
      </xdr:nvSpPr>
      <xdr:spPr>
        <a:xfrm>
          <a:off x="1619250" y="5086350"/>
          <a:ext cx="5715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edia/greatwall/SHOW%20U/2024&#24180;&#21021;&#25209;&#22797;/&#12304;&#20154;&#22823;&#26368;&#32456;&#29256;&#12305;&#27719;&#24635;&#37096;&#38376;&#31185;&#30446;&#34920;-1.5.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12304;work&#12305;\1.&#39044;&#31639;\2024&#24180;&#20013;&#26399;\&#23548;&#20986;&#25968;&#25454;10.8.xlsx" TargetMode="External"/><Relationship Id="rId1" Type="http://schemas.openxmlformats.org/officeDocument/2006/relationships/externalLinkPath" Target="/&#12304;work&#12305;/1.&#39044;&#31639;/2024&#24180;&#20013;&#26399;/&#23548;&#20986;&#25968;&#25454;10.8.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E:\&#12304;work&#12305;\1.&#39044;&#31639;\2024&#24180;&#20013;&#26399;\&#12304;&#27719;&#24635;&#19977;&#34920;&#12305;2024&#24180;&#39044;&#31639;&#27719;&#24635;&#34920;&#65288;&#20013;&#26399;&#35843;&#25972;&#65289;10.8.xlsx" TargetMode="External"/><Relationship Id="rId1" Type="http://schemas.openxmlformats.org/officeDocument/2006/relationships/externalLinkPath" Target="/&#12304;work&#12305;/1.&#39044;&#31639;/2024&#24180;&#20013;&#26399;/&#12304;&#27719;&#24635;&#19977;&#34920;&#12305;2024&#24180;&#39044;&#31639;&#27719;&#24635;&#34920;&#65288;&#20013;&#26399;&#35843;&#25972;&#65289;1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8"/>
      <sheetName val="Sheet6"/>
      <sheetName val="功能科目汇总1"/>
      <sheetName val="功能科目"/>
      <sheetName val="基本支出政府经济科目汇总"/>
      <sheetName val="Sheet2"/>
      <sheetName val="Sheet4"/>
      <sheetName val="Sheet3"/>
    </sheetNames>
    <sheetDataSet>
      <sheetData sheetId="0">
        <row r="722">
          <cell r="C722">
            <v>30101</v>
          </cell>
          <cell r="D722" t="str">
            <v>人员类</v>
          </cell>
          <cell r="E722">
            <v>2163000</v>
          </cell>
          <cell r="F722">
            <v>216.3</v>
          </cell>
        </row>
        <row r="723">
          <cell r="C723">
            <v>30102</v>
          </cell>
          <cell r="D723" t="str">
            <v>人员类</v>
          </cell>
          <cell r="E723">
            <v>6277668</v>
          </cell>
          <cell r="F723">
            <v>627.76679999999999</v>
          </cell>
        </row>
        <row r="724">
          <cell r="C724">
            <v>30103</v>
          </cell>
          <cell r="D724" t="str">
            <v>人员类</v>
          </cell>
          <cell r="E724">
            <v>240000</v>
          </cell>
          <cell r="F724">
            <v>24</v>
          </cell>
        </row>
        <row r="725">
          <cell r="C725">
            <v>30108</v>
          </cell>
          <cell r="D725" t="str">
            <v>人员类</v>
          </cell>
          <cell r="E725">
            <v>831824.64</v>
          </cell>
          <cell r="F725">
            <v>83.182463999999996</v>
          </cell>
        </row>
        <row r="726">
          <cell r="C726">
            <v>30109</v>
          </cell>
          <cell r="D726" t="str">
            <v>人员类</v>
          </cell>
          <cell r="E726">
            <v>415912.32</v>
          </cell>
          <cell r="F726">
            <v>41.591231999999998</v>
          </cell>
        </row>
        <row r="727">
          <cell r="C727">
            <v>30110</v>
          </cell>
          <cell r="D727" t="str">
            <v>人员类</v>
          </cell>
          <cell r="E727">
            <v>441906.96</v>
          </cell>
          <cell r="F727">
            <v>44.190696000000003</v>
          </cell>
        </row>
        <row r="728">
          <cell r="C728">
            <v>30112</v>
          </cell>
          <cell r="D728" t="str">
            <v>人员类</v>
          </cell>
          <cell r="E728">
            <v>143205.84</v>
          </cell>
          <cell r="F728">
            <v>14.320584</v>
          </cell>
        </row>
        <row r="729">
          <cell r="C729">
            <v>30113</v>
          </cell>
          <cell r="D729" t="str">
            <v>人员类</v>
          </cell>
          <cell r="E729">
            <v>2294124</v>
          </cell>
          <cell r="F729">
            <v>229.41239999999999</v>
          </cell>
        </row>
        <row r="730">
          <cell r="C730">
            <v>30201</v>
          </cell>
          <cell r="D730" t="str">
            <v>公用经费</v>
          </cell>
          <cell r="E730">
            <v>251700</v>
          </cell>
          <cell r="F730">
            <v>25.17</v>
          </cell>
        </row>
        <row r="731">
          <cell r="C731">
            <v>30202</v>
          </cell>
          <cell r="D731" t="str">
            <v>公用经费</v>
          </cell>
          <cell r="E731">
            <v>8470</v>
          </cell>
          <cell r="F731">
            <v>0.84699999999999998</v>
          </cell>
        </row>
        <row r="732">
          <cell r="C732">
            <v>30203</v>
          </cell>
          <cell r="D732" t="str">
            <v>公用经费</v>
          </cell>
          <cell r="E732">
            <v>9180</v>
          </cell>
          <cell r="F732">
            <v>0.91800000000000004</v>
          </cell>
        </row>
        <row r="733">
          <cell r="C733">
            <v>30204</v>
          </cell>
          <cell r="D733" t="str">
            <v>公用经费</v>
          </cell>
          <cell r="E733">
            <v>490</v>
          </cell>
          <cell r="F733">
            <v>4.9000000000000002E-2</v>
          </cell>
        </row>
        <row r="734">
          <cell r="C734">
            <v>30205</v>
          </cell>
          <cell r="D734" t="str">
            <v>公用经费</v>
          </cell>
          <cell r="E734">
            <v>5340</v>
          </cell>
          <cell r="F734">
            <v>0.53400000000000003</v>
          </cell>
        </row>
        <row r="735">
          <cell r="C735">
            <v>30207</v>
          </cell>
          <cell r="D735" t="str">
            <v>公用经费</v>
          </cell>
          <cell r="E735">
            <v>57200</v>
          </cell>
          <cell r="F735">
            <v>5.72</v>
          </cell>
        </row>
        <row r="736">
          <cell r="C736">
            <v>30211</v>
          </cell>
          <cell r="D736" t="str">
            <v>公用经费</v>
          </cell>
          <cell r="E736">
            <v>301450</v>
          </cell>
          <cell r="F736">
            <v>30.145</v>
          </cell>
        </row>
        <row r="737">
          <cell r="C737">
            <v>30213</v>
          </cell>
          <cell r="D737" t="str">
            <v>公用经费</v>
          </cell>
          <cell r="E737">
            <v>2670</v>
          </cell>
          <cell r="F737">
            <v>0.26700000000000002</v>
          </cell>
        </row>
        <row r="738">
          <cell r="C738">
            <v>30214</v>
          </cell>
          <cell r="D738" t="str">
            <v>公用经费</v>
          </cell>
          <cell r="E738">
            <v>2070</v>
          </cell>
          <cell r="F738">
            <v>0.20699999999999999</v>
          </cell>
        </row>
        <row r="739">
          <cell r="C739">
            <v>30215</v>
          </cell>
          <cell r="D739" t="str">
            <v>公用经费</v>
          </cell>
          <cell r="E739">
            <v>9370</v>
          </cell>
          <cell r="F739">
            <v>0.93700000000000006</v>
          </cell>
        </row>
        <row r="740">
          <cell r="C740">
            <v>30216</v>
          </cell>
          <cell r="D740" t="str">
            <v>公用经费</v>
          </cell>
          <cell r="E740">
            <v>8470</v>
          </cell>
          <cell r="F740">
            <v>0.84699999999999998</v>
          </cell>
        </row>
        <row r="741">
          <cell r="C741">
            <v>30224</v>
          </cell>
          <cell r="D741" t="str">
            <v>公用经费</v>
          </cell>
          <cell r="E741">
            <v>2560</v>
          </cell>
          <cell r="F741">
            <v>0.25600000000000001</v>
          </cell>
        </row>
        <row r="742">
          <cell r="C742">
            <v>30226</v>
          </cell>
          <cell r="D742" t="str">
            <v>公用经费</v>
          </cell>
          <cell r="E742">
            <v>790</v>
          </cell>
          <cell r="F742">
            <v>7.9000000000000001E-2</v>
          </cell>
        </row>
        <row r="743">
          <cell r="C743">
            <v>30227</v>
          </cell>
          <cell r="D743" t="str">
            <v>公用经费</v>
          </cell>
          <cell r="E743">
            <v>13920</v>
          </cell>
          <cell r="F743">
            <v>1.3919999999999999</v>
          </cell>
        </row>
        <row r="744">
          <cell r="C744">
            <v>30239</v>
          </cell>
          <cell r="D744" t="str">
            <v>公用经费</v>
          </cell>
          <cell r="E744">
            <v>2200</v>
          </cell>
          <cell r="F744">
            <v>0.22</v>
          </cell>
        </row>
        <row r="745">
          <cell r="C745">
            <v>30299</v>
          </cell>
          <cell r="D745" t="str">
            <v>公用经费</v>
          </cell>
          <cell r="E745">
            <v>5120</v>
          </cell>
          <cell r="F745">
            <v>0.51200000000000001</v>
          </cell>
        </row>
        <row r="746">
          <cell r="C746">
            <v>30212</v>
          </cell>
          <cell r="D746" t="str">
            <v>公用经费</v>
          </cell>
          <cell r="E746">
            <v>125536</v>
          </cell>
          <cell r="F746">
            <v>12.553599999999999</v>
          </cell>
        </row>
        <row r="747">
          <cell r="C747">
            <v>31002</v>
          </cell>
          <cell r="D747" t="str">
            <v>公用经费</v>
          </cell>
          <cell r="E747">
            <v>48000</v>
          </cell>
          <cell r="F747">
            <v>4.8</v>
          </cell>
        </row>
      </sheetData>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JS"/>
      <sheetName val="Sheet1"/>
      <sheetName val="中期数据 (合并)"/>
      <sheetName val="中期数据"/>
      <sheetName val="商务局"/>
      <sheetName val="社发小外幼儿园"/>
      <sheetName val="市场局"/>
      <sheetName val="规建局"/>
      <sheetName val="文旅局"/>
      <sheetName val="自贸局"/>
      <sheetName val="工信局"/>
      <sheetName val="纪委"/>
    </sheetNames>
    <sheetDataSet>
      <sheetData sheetId="0"/>
      <sheetData sheetId="1"/>
      <sheetData sheetId="2">
        <row r="1">
          <cell r="B1" t="str">
            <v>项目名称</v>
          </cell>
          <cell r="C1" t="str">
            <v>科目</v>
          </cell>
          <cell r="D1" t="str">
            <v>预算数</v>
          </cell>
          <cell r="E1" t="str">
            <v>调整预算数</v>
          </cell>
        </row>
        <row r="2">
          <cell r="B2" t="str">
            <v>办公设备购置</v>
          </cell>
          <cell r="C2" t="str">
            <v>[2010401]行政运行</v>
          </cell>
          <cell r="D2">
            <v>503750</v>
          </cell>
          <cell r="E2">
            <v>505750</v>
          </cell>
        </row>
        <row r="3">
          <cell r="B3" t="str">
            <v>日常办公费</v>
          </cell>
          <cell r="C3" t="str">
            <v>[2010401]行政运行</v>
          </cell>
          <cell r="D3">
            <v>3180000</v>
          </cell>
          <cell r="E3">
            <v>3180000</v>
          </cell>
        </row>
        <row r="4">
          <cell r="B4" t="str">
            <v>新港海关及南疆海关补助资金</v>
          </cell>
          <cell r="C4" t="str">
            <v>[2010999]其他海关事务支出</v>
          </cell>
          <cell r="D4">
            <v>0</v>
          </cell>
          <cell r="E4">
            <v>3645000</v>
          </cell>
        </row>
        <row r="5">
          <cell r="B5" t="str">
            <v>三公经费-因公出国（境）费用</v>
          </cell>
          <cell r="C5" t="str">
            <v>[2011301]行政运行</v>
          </cell>
          <cell r="D5">
            <v>162893</v>
          </cell>
          <cell r="E5">
            <v>162893</v>
          </cell>
        </row>
        <row r="6">
          <cell r="B6" t="str">
            <v>2023年企业服务、区域形象宣传及推介会组织协调服务外包费尾款</v>
          </cell>
          <cell r="C6" t="str">
            <v>[2011308]招商引资</v>
          </cell>
          <cell r="D6">
            <v>510000</v>
          </cell>
          <cell r="E6">
            <v>510000</v>
          </cell>
        </row>
        <row r="7">
          <cell r="B7" t="str">
            <v>2023年商务辅助服务项目尾款</v>
          </cell>
          <cell r="C7" t="str">
            <v>[2011308]招商引资</v>
          </cell>
          <cell r="D7">
            <v>258000</v>
          </cell>
          <cell r="E7">
            <v>258000</v>
          </cell>
        </row>
        <row r="8">
          <cell r="B8" t="str">
            <v>2023年重点企业代理服务费尾款</v>
          </cell>
          <cell r="C8" t="str">
            <v>[2011308]招商引资</v>
          </cell>
          <cell r="D8">
            <v>252290</v>
          </cell>
          <cell r="E8">
            <v>252290</v>
          </cell>
        </row>
        <row r="9">
          <cell r="B9" t="str">
            <v>2024年企业服务、区域形象宣传及推介会组织协调服务外包费首款</v>
          </cell>
          <cell r="C9" t="str">
            <v>[2011308]招商引资</v>
          </cell>
          <cell r="D9">
            <v>785000</v>
          </cell>
          <cell r="E9">
            <v>785000</v>
          </cell>
        </row>
        <row r="10">
          <cell r="B10" t="str">
            <v>2024年万企兴万村项目</v>
          </cell>
          <cell r="C10" t="str">
            <v>[2011308]招商引资</v>
          </cell>
          <cell r="D10">
            <v>29800</v>
          </cell>
          <cell r="E10">
            <v>29800</v>
          </cell>
        </row>
        <row r="11">
          <cell r="B11" t="str">
            <v>2024年重点企业代理服务费首付款</v>
          </cell>
          <cell r="C11" t="str">
            <v>[2011308]招商引资</v>
          </cell>
          <cell r="D11">
            <v>265000</v>
          </cell>
          <cell r="E11">
            <v>265000</v>
          </cell>
        </row>
        <row r="12">
          <cell r="B12" t="str">
            <v>2024天津国际航运产业博览会东疆组展</v>
          </cell>
          <cell r="C12" t="str">
            <v>[2011308]招商引资</v>
          </cell>
          <cell r="D12">
            <v>0</v>
          </cell>
          <cell r="E12">
            <v>134000</v>
          </cell>
        </row>
        <row r="13">
          <cell r="B13" t="str">
            <v>2024中国航海日港航企业发展论坛</v>
          </cell>
          <cell r="C13" t="str">
            <v>[2011308]招商引资</v>
          </cell>
          <cell r="D13">
            <v>0</v>
          </cell>
          <cell r="E13">
            <v>80000</v>
          </cell>
        </row>
        <row r="14">
          <cell r="B14" t="str">
            <v>东疆综合保税区“购滨城·促消费”消费券</v>
          </cell>
          <cell r="C14" t="str">
            <v>[2011308]招商引资</v>
          </cell>
          <cell r="D14">
            <v>1840000</v>
          </cell>
          <cell r="E14">
            <v>1840000</v>
          </cell>
        </row>
        <row r="15">
          <cell r="B15" t="str">
            <v>招商工作经费——国内差旅费</v>
          </cell>
          <cell r="C15" t="str">
            <v>[2011308]招商引资</v>
          </cell>
          <cell r="D15">
            <v>800000</v>
          </cell>
          <cell r="E15">
            <v>800000</v>
          </cell>
        </row>
        <row r="16">
          <cell r="B16" t="str">
            <v>2022年跨境电商集中查验中心项目</v>
          </cell>
          <cell r="C16" t="str">
            <v>[2011399]其他商贸事务支出</v>
          </cell>
          <cell r="D16">
            <v>2389452</v>
          </cell>
          <cell r="E16">
            <v>30452</v>
          </cell>
        </row>
        <row r="17">
          <cell r="B17" t="str">
            <v>2023年东疆外贸进出口企业数据采集系统运维</v>
          </cell>
          <cell r="C17" t="str">
            <v>[2011399]其他商贸事务支出</v>
          </cell>
          <cell r="D17">
            <v>20000</v>
          </cell>
          <cell r="E17">
            <v>20000</v>
          </cell>
        </row>
        <row r="18">
          <cell r="B18" t="str">
            <v>2024东疆大宗贸易企业综合服务系统项目首款</v>
          </cell>
          <cell r="C18" t="str">
            <v>[2011399]其他商贸事务支出</v>
          </cell>
          <cell r="D18">
            <v>2020000</v>
          </cell>
          <cell r="E18">
            <v>520000</v>
          </cell>
        </row>
        <row r="19">
          <cell r="B19" t="str">
            <v>2024年东疆支持外向型经济发展政策资金审核费</v>
          </cell>
          <cell r="C19" t="str">
            <v>[2011399]其他商贸事务支出</v>
          </cell>
          <cell r="D19">
            <v>200000</v>
          </cell>
          <cell r="E19">
            <v>200000</v>
          </cell>
        </row>
        <row r="20">
          <cell r="B20" t="str">
            <v>采购评审费</v>
          </cell>
          <cell r="C20" t="str">
            <v>[2011399]其他商贸事务支出</v>
          </cell>
          <cell r="D20">
            <v>14622.43</v>
          </cell>
          <cell r="E20">
            <v>14622.43</v>
          </cell>
        </row>
        <row r="21">
          <cell r="B21" t="str">
            <v>东疆外贸进出口企业数据采集系统二期</v>
          </cell>
          <cell r="C21" t="str">
            <v>[2011399]其他商贸事务支出</v>
          </cell>
          <cell r="D21">
            <v>99500</v>
          </cell>
          <cell r="E21">
            <v>99500</v>
          </cell>
        </row>
        <row r="22">
          <cell r="B22" t="str">
            <v>各类协会会员费</v>
          </cell>
          <cell r="C22" t="str">
            <v>[2011399]其他商贸事务支出</v>
          </cell>
          <cell r="D22">
            <v>110000</v>
          </cell>
          <cell r="E22">
            <v>110000</v>
          </cell>
        </row>
        <row r="23">
          <cell r="B23" t="str">
            <v>评审费-跨境电商支持资金申报材料审核费</v>
          </cell>
          <cell r="C23" t="str">
            <v>[2011399]其他商贸事务支出</v>
          </cell>
          <cell r="D23">
            <v>18000</v>
          </cell>
          <cell r="E23">
            <v>18000</v>
          </cell>
        </row>
        <row r="24">
          <cell r="B24" t="str">
            <v>2022年中央财政农产品供应链体系建设补助资金</v>
          </cell>
          <cell r="C24" t="str">
            <v>[2169999]其他商业服务业等支出</v>
          </cell>
          <cell r="D24">
            <v>500000</v>
          </cell>
          <cell r="E24">
            <v>500000</v>
          </cell>
        </row>
        <row r="25">
          <cell r="B25" t="str">
            <v>教育管理工作经费</v>
          </cell>
          <cell r="C25" t="str">
            <v>[2050202]小学教育</v>
          </cell>
          <cell r="D25">
            <v>2522760</v>
          </cell>
          <cell r="E25">
            <v>2462760</v>
          </cell>
        </row>
        <row r="26">
          <cell r="B26" t="str">
            <v>义务教育免费提供教科书</v>
          </cell>
          <cell r="C26" t="str">
            <v>[2050202]小学教育</v>
          </cell>
          <cell r="D26">
            <v>3500</v>
          </cell>
          <cell r="E26">
            <v>3500</v>
          </cell>
        </row>
        <row r="27">
          <cell r="B27" t="str">
            <v>东疆体育公园电费</v>
          </cell>
          <cell r="C27" t="str">
            <v>[2070307]体育场馆</v>
          </cell>
          <cell r="D27">
            <v>0</v>
          </cell>
          <cell r="E27">
            <v>60000</v>
          </cell>
        </row>
        <row r="28">
          <cell r="B28" t="str">
            <v>东疆体育公园项目经费</v>
          </cell>
          <cell r="C28" t="str">
            <v>[2070307]体育场馆</v>
          </cell>
          <cell r="D28">
            <v>20000000</v>
          </cell>
          <cell r="E28">
            <v>20000000</v>
          </cell>
        </row>
        <row r="29">
          <cell r="B29" t="str">
            <v>三公经费-其他交通费（租车费）</v>
          </cell>
          <cell r="C29" t="str">
            <v>[2080201]行政运行</v>
          </cell>
          <cell r="D29">
            <v>182000</v>
          </cell>
          <cell r="E29">
            <v>182000</v>
          </cell>
        </row>
        <row r="30">
          <cell r="B30" t="str">
            <v>东疆社区综合服务中心运营服务经费</v>
          </cell>
          <cell r="C30" t="str">
            <v>[2080208]基层政权建设和社区治理</v>
          </cell>
          <cell r="D30">
            <v>280000</v>
          </cell>
          <cell r="E30">
            <v>280000</v>
          </cell>
        </row>
        <row r="31">
          <cell r="B31" t="str">
            <v>邻里中心运行经费</v>
          </cell>
          <cell r="C31" t="str">
            <v>[2080208]基层政权建设和社区治理</v>
          </cell>
          <cell r="D31">
            <v>700000</v>
          </cell>
          <cell r="E31">
            <v>700000</v>
          </cell>
        </row>
        <row r="32">
          <cell r="B32" t="str">
            <v>民生保障经费</v>
          </cell>
          <cell r="C32" t="str">
            <v>[2080208]基层政权建设和社区治理</v>
          </cell>
          <cell r="D32">
            <v>21800</v>
          </cell>
          <cell r="E32">
            <v>21800</v>
          </cell>
        </row>
        <row r="33">
          <cell r="B33" t="str">
            <v>社区工作经费</v>
          </cell>
          <cell r="C33" t="str">
            <v>[2080208]基层政权建设和社区治理</v>
          </cell>
          <cell r="D33">
            <v>158200</v>
          </cell>
          <cell r="E33">
            <v>158200</v>
          </cell>
        </row>
        <row r="34">
          <cell r="B34" t="str">
            <v>东疆社区卫生服务中心延伸点医疗卫生服务</v>
          </cell>
          <cell r="C34" t="str">
            <v>[2100301]城市社区卫生机构</v>
          </cell>
          <cell r="D34">
            <v>1175000</v>
          </cell>
          <cell r="E34">
            <v>1175000</v>
          </cell>
        </row>
        <row r="35">
          <cell r="B35" t="str">
            <v>东疆综合保税区社区卫生服务中心医疗延伸点</v>
          </cell>
          <cell r="C35" t="str">
            <v>[2100301]城市社区卫生机构</v>
          </cell>
          <cell r="D35">
            <v>1360000</v>
          </cell>
          <cell r="E35">
            <v>1360000</v>
          </cell>
        </row>
        <row r="36">
          <cell r="B36" t="str">
            <v>医务室经费</v>
          </cell>
          <cell r="C36" t="str">
            <v>[2100301]城市社区卫生机构</v>
          </cell>
          <cell r="D36">
            <v>473752.75</v>
          </cell>
          <cell r="E36">
            <v>473752.75</v>
          </cell>
        </row>
        <row r="37">
          <cell r="B37" t="str">
            <v>公共卫生工作经费</v>
          </cell>
          <cell r="C37" t="str">
            <v>[2100408]基本公共卫生服务</v>
          </cell>
          <cell r="D37">
            <v>600000</v>
          </cell>
          <cell r="E37">
            <v>600000</v>
          </cell>
        </row>
        <row r="38">
          <cell r="B38" t="str">
            <v>隔离点未结算资金归集</v>
          </cell>
          <cell r="C38" t="str">
            <v>[2100410]突发公共卫生事件应急处置</v>
          </cell>
          <cell r="D38">
            <v>44400000</v>
          </cell>
          <cell r="E38">
            <v>44400000</v>
          </cell>
        </row>
        <row r="39">
          <cell r="B39" t="str">
            <v>院前急救经费</v>
          </cell>
          <cell r="C39" t="str">
            <v>[2100499]其他公共卫生支出</v>
          </cell>
          <cell r="D39">
            <v>18004.919999999998</v>
          </cell>
          <cell r="E39">
            <v>18004.919999999998</v>
          </cell>
        </row>
        <row r="40">
          <cell r="B40" t="str">
            <v>家庭发展工作经费</v>
          </cell>
          <cell r="C40" t="str">
            <v>[2100717]计划生育服务</v>
          </cell>
          <cell r="D40">
            <v>14520</v>
          </cell>
          <cell r="E40">
            <v>14520</v>
          </cell>
        </row>
        <row r="41">
          <cell r="B41" t="str">
            <v>2023年国有企业退休人员社会化管理补助资金</v>
          </cell>
          <cell r="C41" t="str">
            <v>[2230105]国有企业退休人员社会化管理补助支出</v>
          </cell>
          <cell r="D41">
            <v>94055</v>
          </cell>
          <cell r="E41">
            <v>94055</v>
          </cell>
        </row>
        <row r="42">
          <cell r="B42" t="str">
            <v>小外-反恐经费</v>
          </cell>
          <cell r="C42" t="str">
            <v>[2050202]小学教育</v>
          </cell>
          <cell r="D42">
            <v>1304.77</v>
          </cell>
          <cell r="E42">
            <v>1304.77</v>
          </cell>
        </row>
        <row r="43">
          <cell r="B43" t="str">
            <v>小外-公用经费</v>
          </cell>
          <cell r="C43" t="str">
            <v>[2050202]小学教育</v>
          </cell>
          <cell r="D43">
            <v>800000</v>
          </cell>
          <cell r="E43">
            <v>800000</v>
          </cell>
        </row>
        <row r="44">
          <cell r="B44" t="str">
            <v>小外-能源费</v>
          </cell>
          <cell r="C44" t="str">
            <v>[2050202]小学教育</v>
          </cell>
          <cell r="D44">
            <v>1071000</v>
          </cell>
          <cell r="E44">
            <v>1071000</v>
          </cell>
        </row>
        <row r="45">
          <cell r="B45" t="str">
            <v>小外-设施设备购置</v>
          </cell>
          <cell r="C45" t="str">
            <v>[2050202]小学教育</v>
          </cell>
          <cell r="D45">
            <v>700000</v>
          </cell>
          <cell r="E45">
            <v>700000</v>
          </cell>
        </row>
        <row r="46">
          <cell r="B46" t="str">
            <v>小外-物业费</v>
          </cell>
          <cell r="C46" t="str">
            <v>[2050202]小学教育</v>
          </cell>
          <cell r="D46">
            <v>2203844</v>
          </cell>
          <cell r="E46">
            <v>2259744</v>
          </cell>
        </row>
        <row r="47">
          <cell r="B47" t="str">
            <v>小外-物业费（城乡义务教育补助经费）</v>
          </cell>
          <cell r="C47" t="str">
            <v>[2050202]小学教育</v>
          </cell>
          <cell r="D47">
            <v>279500</v>
          </cell>
          <cell r="E47">
            <v>223600</v>
          </cell>
        </row>
        <row r="48">
          <cell r="B48" t="str">
            <v>小外-校园改造</v>
          </cell>
          <cell r="C48" t="str">
            <v>[2050202]小学教育</v>
          </cell>
          <cell r="D48">
            <v>3500000</v>
          </cell>
          <cell r="E48">
            <v>3500000</v>
          </cell>
        </row>
        <row r="49">
          <cell r="B49" t="str">
            <v>小外-校园维修建设</v>
          </cell>
          <cell r="C49" t="str">
            <v>[2050202]小学教育</v>
          </cell>
          <cell r="D49">
            <v>50000</v>
          </cell>
          <cell r="E49">
            <v>50000</v>
          </cell>
        </row>
        <row r="50">
          <cell r="B50" t="str">
            <v>公用经费</v>
          </cell>
          <cell r="C50" t="str">
            <v>[2050201]学前教育</v>
          </cell>
          <cell r="D50">
            <v>500000</v>
          </cell>
          <cell r="E50">
            <v>500000</v>
          </cell>
        </row>
        <row r="51">
          <cell r="B51" t="str">
            <v>幼儿园安全反恐经费</v>
          </cell>
          <cell r="C51" t="str">
            <v>[2050201]学前教育</v>
          </cell>
          <cell r="D51">
            <v>1304.77</v>
          </cell>
          <cell r="E51">
            <v>8400</v>
          </cell>
        </row>
        <row r="52">
          <cell r="B52" t="str">
            <v>幼儿园保育教育经费</v>
          </cell>
          <cell r="C52" t="str">
            <v>[2050201]学前教育</v>
          </cell>
          <cell r="D52">
            <v>600000</v>
          </cell>
          <cell r="E52">
            <v>592904.77</v>
          </cell>
        </row>
        <row r="53">
          <cell r="B53" t="str">
            <v>幼儿园能源经费</v>
          </cell>
          <cell r="C53" t="str">
            <v>[2050201]学前教育</v>
          </cell>
          <cell r="D53">
            <v>405524.4</v>
          </cell>
          <cell r="E53">
            <v>405524.4</v>
          </cell>
        </row>
        <row r="54">
          <cell r="B54" t="str">
            <v>幼儿园物业费</v>
          </cell>
          <cell r="C54" t="str">
            <v>[2050201]学前教育</v>
          </cell>
          <cell r="D54">
            <v>924019.95</v>
          </cell>
          <cell r="E54">
            <v>924019.95</v>
          </cell>
        </row>
        <row r="55">
          <cell r="B55" t="str">
            <v>东疆政务服务中心宣传维护服务项目</v>
          </cell>
          <cell r="C55" t="str">
            <v>[2010302]一般行政管理事务</v>
          </cell>
          <cell r="D55">
            <v>150000</v>
          </cell>
          <cell r="E55">
            <v>150000</v>
          </cell>
        </row>
        <row r="56">
          <cell r="B56" t="str">
            <v>三公经费-公务用车运行维护费</v>
          </cell>
          <cell r="C56" t="str">
            <v>[2013801]行政运行</v>
          </cell>
          <cell r="D56">
            <v>12000</v>
          </cell>
          <cell r="E56">
            <v>10000</v>
          </cell>
        </row>
        <row r="57">
          <cell r="B57" t="str">
            <v>分级分类监管平台二期项目</v>
          </cell>
          <cell r="C57" t="str">
            <v>[2013802]一般行政管理事务</v>
          </cell>
          <cell r="D57">
            <v>147560</v>
          </cell>
          <cell r="E57">
            <v>147560</v>
          </cell>
        </row>
        <row r="58">
          <cell r="B58" t="str">
            <v>企业管理辅助信息服务项目</v>
          </cell>
          <cell r="C58" t="str">
            <v>[2013802]一般行政管理事务</v>
          </cell>
          <cell r="D58">
            <v>554000</v>
          </cell>
          <cell r="E58">
            <v>554000</v>
          </cell>
        </row>
        <row r="59">
          <cell r="B59" t="str">
            <v>双随机及补报年报企业审计服务项目</v>
          </cell>
          <cell r="C59" t="str">
            <v>[2013802]一般行政管理事务</v>
          </cell>
          <cell r="D59">
            <v>535650</v>
          </cell>
          <cell r="E59">
            <v>535650</v>
          </cell>
        </row>
        <row r="60">
          <cell r="B60" t="str">
            <v>网络安全定级项目</v>
          </cell>
          <cell r="C60" t="str">
            <v>[2013802]一般行政管理事务</v>
          </cell>
          <cell r="D60">
            <v>156000</v>
          </cell>
          <cell r="E60">
            <v>156000</v>
          </cell>
        </row>
        <row r="61">
          <cell r="B61" t="str">
            <v>应急管理专项资金—产品质量抽检项目</v>
          </cell>
          <cell r="C61" t="str">
            <v>[2013802]一般行政管理事务</v>
          </cell>
          <cell r="D61">
            <v>150000</v>
          </cell>
          <cell r="E61">
            <v>150000</v>
          </cell>
        </row>
        <row r="62">
          <cell r="B62" t="str">
            <v>应急管理专项资金—药品、医疗器械、化妆品领域风险排查项目</v>
          </cell>
          <cell r="C62" t="str">
            <v>[2013802]一般行政管理事务</v>
          </cell>
          <cell r="D62">
            <v>97500</v>
          </cell>
          <cell r="E62">
            <v>97500</v>
          </cell>
        </row>
        <row r="63">
          <cell r="B63" t="str">
            <v>应急管理专项资金—药品、医疗器械、化妆品质量抽检项目</v>
          </cell>
          <cell r="C63" t="str">
            <v>[2013802]一般行政管理事务</v>
          </cell>
          <cell r="D63">
            <v>50000</v>
          </cell>
          <cell r="E63">
            <v>50000</v>
          </cell>
        </row>
        <row r="64">
          <cell r="B64" t="str">
            <v>应急管理专项资金-药品器械安全应急演练项目</v>
          </cell>
          <cell r="C64" t="str">
            <v>[2013802]一般行政管理事务</v>
          </cell>
          <cell r="D64">
            <v>18000</v>
          </cell>
          <cell r="E64">
            <v>18000</v>
          </cell>
        </row>
        <row r="65">
          <cell r="B65" t="str">
            <v>档案数字化管理项目</v>
          </cell>
          <cell r="C65" t="str">
            <v>[2013804]市场主体管理</v>
          </cell>
          <cell r="D65">
            <v>406297</v>
          </cell>
          <cell r="E65">
            <v>406297</v>
          </cell>
        </row>
        <row r="66">
          <cell r="B66" t="str">
            <v>电子证照、政务信息融合应用项目</v>
          </cell>
          <cell r="C66" t="str">
            <v>[2013804]市场主体管理</v>
          </cell>
          <cell r="D66">
            <v>200000</v>
          </cell>
          <cell r="E66">
            <v>200000</v>
          </cell>
        </row>
        <row r="67">
          <cell r="B67" t="str">
            <v>企业登记智能导办服务项目</v>
          </cell>
          <cell r="C67" t="str">
            <v>[2013804]市场主体管理</v>
          </cell>
          <cell r="D67">
            <v>100000</v>
          </cell>
          <cell r="E67">
            <v>100000</v>
          </cell>
        </row>
        <row r="68">
          <cell r="B68" t="str">
            <v>企业投资第三方评审项目</v>
          </cell>
          <cell r="C68" t="str">
            <v>[2013804]市场主体管理</v>
          </cell>
          <cell r="D68">
            <v>50000</v>
          </cell>
          <cell r="E68">
            <v>50000</v>
          </cell>
        </row>
        <row r="69">
          <cell r="B69" t="str">
            <v>商事登记确认制智慧登记项目</v>
          </cell>
          <cell r="C69" t="str">
            <v>[2013804]市场主体管理</v>
          </cell>
          <cell r="D69">
            <v>320000</v>
          </cell>
          <cell r="E69">
            <v>320000</v>
          </cell>
        </row>
        <row r="70">
          <cell r="B70" t="str">
            <v>市场监管业务项目</v>
          </cell>
          <cell r="C70" t="str">
            <v>[2013804]市场主体管理</v>
          </cell>
          <cell r="D70">
            <v>25000</v>
          </cell>
          <cell r="E70">
            <v>25000</v>
          </cell>
        </row>
        <row r="71">
          <cell r="B71" t="str">
            <v>食品安全委员会工作经费—食品安全抽检项目</v>
          </cell>
          <cell r="C71" t="str">
            <v>[2013816]食品安全监管</v>
          </cell>
          <cell r="D71">
            <v>350000</v>
          </cell>
          <cell r="E71">
            <v>350000</v>
          </cell>
        </row>
        <row r="72">
          <cell r="B72" t="str">
            <v>食品安全委员会工作经费—食品安全协管服务项目</v>
          </cell>
          <cell r="C72" t="str">
            <v>[2013816]食品安全监管</v>
          </cell>
          <cell r="D72">
            <v>897081.12</v>
          </cell>
          <cell r="E72">
            <v>897081.12</v>
          </cell>
        </row>
        <row r="73">
          <cell r="B73" t="str">
            <v>食品安全委员会工作经费-食品安全责任保险</v>
          </cell>
          <cell r="C73" t="str">
            <v>[2013816]食品安全监管</v>
          </cell>
          <cell r="D73">
            <v>50000</v>
          </cell>
          <cell r="E73">
            <v>50000</v>
          </cell>
        </row>
        <row r="74">
          <cell r="B74" t="str">
            <v>应急管理专项资金-食品安全应急演练项目</v>
          </cell>
          <cell r="C74" t="str">
            <v>[2013816]食品安全监管</v>
          </cell>
          <cell r="D74">
            <v>18000</v>
          </cell>
          <cell r="E74">
            <v>18000</v>
          </cell>
        </row>
        <row r="75">
          <cell r="B75" t="str">
            <v>知识产权服务业集聚园区服务项目</v>
          </cell>
          <cell r="C75" t="str">
            <v>[2169999]其他商业服务业等支出</v>
          </cell>
          <cell r="D75">
            <v>247000</v>
          </cell>
          <cell r="E75">
            <v>247000</v>
          </cell>
        </row>
        <row r="76">
          <cell r="B76" t="str">
            <v>不动产登记中心基本账户清户专项审计</v>
          </cell>
          <cell r="C76" t="str">
            <v>[2010804]审计业务</v>
          </cell>
          <cell r="D76">
            <v>0</v>
          </cell>
          <cell r="E76">
            <v>8400</v>
          </cell>
        </row>
        <row r="77">
          <cell r="B77" t="str">
            <v>城建档案技术服务和登记档案数字化</v>
          </cell>
          <cell r="C77" t="str">
            <v>[2120102]一般行政管理事务</v>
          </cell>
          <cell r="D77">
            <v>176625</v>
          </cell>
          <cell r="E77">
            <v>176625</v>
          </cell>
        </row>
        <row r="78">
          <cell r="B78" t="str">
            <v>国土空间用途管制业务全周期数字化管理</v>
          </cell>
          <cell r="C78" t="str">
            <v>[2120102]一般行政管理事务</v>
          </cell>
          <cell r="D78">
            <v>38500</v>
          </cell>
          <cell r="E78">
            <v>38500</v>
          </cell>
        </row>
        <row r="79">
          <cell r="B79" t="str">
            <v>东疆综合保税区绿色建筑和海绵城市技术咨询服务项目</v>
          </cell>
          <cell r="C79" t="str">
            <v>[2120106]工程建设管理</v>
          </cell>
          <cell r="D79">
            <v>173400</v>
          </cell>
          <cell r="E79">
            <v>173400</v>
          </cell>
        </row>
        <row r="80">
          <cell r="B80" t="str">
            <v>建设项目审批智能引导助手</v>
          </cell>
          <cell r="C80" t="str">
            <v>[2120106]工程建设管理</v>
          </cell>
          <cell r="D80">
            <v>65018.8</v>
          </cell>
          <cell r="E80">
            <v>65018.8</v>
          </cell>
        </row>
        <row r="81">
          <cell r="B81" t="str">
            <v>登记中心电路使用费用</v>
          </cell>
          <cell r="C81" t="str">
            <v>[2120109]住宅建设与房地产市场监管</v>
          </cell>
          <cell r="D81">
            <v>48000</v>
          </cell>
          <cell r="E81">
            <v>48000</v>
          </cell>
        </row>
        <row r="82">
          <cell r="B82" t="str">
            <v>智能化网上办理系统</v>
          </cell>
          <cell r="C82" t="str">
            <v>[2120109]住宅建设与房地产市场监管</v>
          </cell>
          <cell r="D82">
            <v>30000</v>
          </cell>
          <cell r="E82">
            <v>30000</v>
          </cell>
        </row>
        <row r="83">
          <cell r="B83" t="str">
            <v>东疆综合保税区低效闲置资产盘活专题研究</v>
          </cell>
          <cell r="C83" t="str">
            <v>[2120199]其他城乡社区管理事务支出</v>
          </cell>
          <cell r="D83">
            <v>250000</v>
          </cell>
          <cell r="E83">
            <v>250000</v>
          </cell>
        </row>
        <row r="84">
          <cell r="B84" t="str">
            <v>支持滨海新区小快灵工程资金</v>
          </cell>
          <cell r="C84" t="str">
            <v>[2120199]其他城乡社区管理事务支出</v>
          </cell>
          <cell r="D84">
            <v>5000000</v>
          </cell>
          <cell r="E84">
            <v>5000000</v>
          </cell>
        </row>
        <row r="85">
          <cell r="B85" t="str">
            <v>地下管线信息数据库更新维护</v>
          </cell>
          <cell r="C85" t="str">
            <v>[2120201]城乡社区规划与管理</v>
          </cell>
          <cell r="D85">
            <v>112000</v>
          </cell>
          <cell r="E85">
            <v>112000</v>
          </cell>
        </row>
        <row r="86">
          <cell r="B86" t="str">
            <v>东疆道路命名调整规划研究</v>
          </cell>
          <cell r="C86" t="str">
            <v>[2120201]城乡社区规划与管理</v>
          </cell>
          <cell r="D86">
            <v>20000</v>
          </cell>
          <cell r="E86">
            <v>20000</v>
          </cell>
        </row>
        <row r="87">
          <cell r="B87" t="str">
            <v>东疆综合保税区打造港产城融合样板区综合交通规划研究</v>
          </cell>
          <cell r="C87" t="str">
            <v>[2120201]城乡社区规划与管理</v>
          </cell>
          <cell r="D87">
            <v>1168200</v>
          </cell>
          <cell r="E87">
            <v>891967</v>
          </cell>
        </row>
        <row r="88">
          <cell r="B88" t="str">
            <v>东疆综合配套服务区空间规划优化提升研究</v>
          </cell>
          <cell r="C88" t="str">
            <v>[2120201]城乡社区规划与管理</v>
          </cell>
          <cell r="D88">
            <v>500000</v>
          </cell>
          <cell r="E88">
            <v>500000</v>
          </cell>
        </row>
        <row r="89">
          <cell r="B89" t="str">
            <v>规划编制和研究费用</v>
          </cell>
          <cell r="C89" t="str">
            <v>[2120201]城乡社区规划与管理</v>
          </cell>
          <cell r="D89">
            <v>216500</v>
          </cell>
          <cell r="E89">
            <v>216500</v>
          </cell>
        </row>
        <row r="90">
          <cell r="B90" t="str">
            <v>国土空间控制性详细规划编制</v>
          </cell>
          <cell r="C90" t="str">
            <v>[2120201]城乡社区规划与管理</v>
          </cell>
          <cell r="D90">
            <v>328000</v>
          </cell>
          <cell r="E90">
            <v>577000</v>
          </cell>
        </row>
        <row r="91">
          <cell r="B91" t="str">
            <v>中国制造东疆海岸线研究策划</v>
          </cell>
          <cell r="C91" t="str">
            <v>[2120201]城乡社区规划与管理</v>
          </cell>
          <cell r="D91">
            <v>388500</v>
          </cell>
          <cell r="E91">
            <v>139500</v>
          </cell>
        </row>
        <row r="92">
          <cell r="B92" t="str">
            <v>初步设计评审费</v>
          </cell>
          <cell r="C92" t="str">
            <v>[2120601]建设市场管理与监督</v>
          </cell>
          <cell r="D92">
            <v>50000</v>
          </cell>
          <cell r="E92">
            <v>50000</v>
          </cell>
        </row>
        <row r="93">
          <cell r="B93" t="str">
            <v>工程材料检测费</v>
          </cell>
          <cell r="C93" t="str">
            <v>[2120601]建设市场管理与监督</v>
          </cell>
          <cell r="D93">
            <v>60000</v>
          </cell>
          <cell r="E93">
            <v>60000</v>
          </cell>
        </row>
        <row r="94">
          <cell r="B94" t="str">
            <v>建设工程消防验收技术服务费</v>
          </cell>
          <cell r="C94" t="str">
            <v>[2120601]建设市场管理与监督</v>
          </cell>
          <cell r="D94">
            <v>133000</v>
          </cell>
          <cell r="E94">
            <v>133000</v>
          </cell>
        </row>
        <row r="95">
          <cell r="B95" t="str">
            <v>建设项目审批事项代办(帮办)服务及土地供后辅助巡查服务项目</v>
          </cell>
          <cell r="C95" t="str">
            <v>[2120601]建设市场管理与监督</v>
          </cell>
          <cell r="D95">
            <v>814500</v>
          </cell>
          <cell r="E95">
            <v>814500</v>
          </cell>
        </row>
        <row r="96">
          <cell r="B96" t="str">
            <v>施工图审查技术服务费</v>
          </cell>
          <cell r="C96" t="str">
            <v>[2120601]建设市场管理与监督</v>
          </cell>
          <cell r="D96">
            <v>100000</v>
          </cell>
          <cell r="E96">
            <v>100000</v>
          </cell>
        </row>
        <row r="97">
          <cell r="B97" t="str">
            <v>应急管理专项资金--玻璃幕墙安全鉴定费</v>
          </cell>
          <cell r="C97" t="str">
            <v>[2120601]建设市场管理与监督</v>
          </cell>
          <cell r="D97">
            <v>130400</v>
          </cell>
          <cell r="E97">
            <v>130400</v>
          </cell>
        </row>
        <row r="98">
          <cell r="B98" t="str">
            <v>应急管理专项资金--住建领域质量安全技术服务费</v>
          </cell>
          <cell r="C98" t="str">
            <v>[2120601]建设市场管理与监督</v>
          </cell>
          <cell r="D98">
            <v>1194000</v>
          </cell>
          <cell r="E98">
            <v>1194000</v>
          </cell>
        </row>
        <row r="99">
          <cell r="B99" t="str">
            <v>招标投标系统建设运营费</v>
          </cell>
          <cell r="C99" t="str">
            <v>[2120601]建设市场管理与监督</v>
          </cell>
          <cell r="D99">
            <v>58800</v>
          </cell>
          <cell r="E99">
            <v>58800</v>
          </cell>
        </row>
        <row r="100">
          <cell r="B100" t="str">
            <v>“8·12”事故受损房屋资产使用费</v>
          </cell>
          <cell r="C100" t="str">
            <v>[2129999]其他城乡社区支出</v>
          </cell>
          <cell r="D100">
            <v>8730000</v>
          </cell>
          <cell r="E100">
            <v>8643600</v>
          </cell>
        </row>
        <row r="101">
          <cell r="B101" t="str">
            <v>土地集约利用监测统计费</v>
          </cell>
          <cell r="C101" t="str">
            <v>[2200106]自然资源利用与保护</v>
          </cell>
          <cell r="D101">
            <v>65010</v>
          </cell>
          <cell r="E101">
            <v>65010</v>
          </cell>
        </row>
        <row r="102">
          <cell r="B102" t="str">
            <v>土地评估、测量等技术委托服务费</v>
          </cell>
          <cell r="C102" t="str">
            <v>[2200106]自然资源利用与保护</v>
          </cell>
          <cell r="D102">
            <v>0</v>
          </cell>
          <cell r="E102">
            <v>276233</v>
          </cell>
        </row>
        <row r="103">
          <cell r="B103" t="str">
            <v>东疆收回土地委托管护费用</v>
          </cell>
          <cell r="C103" t="str">
            <v>[2200112]土地资源储备支出</v>
          </cell>
          <cell r="D103">
            <v>117638.6</v>
          </cell>
          <cell r="E103">
            <v>117638.6</v>
          </cell>
        </row>
        <row r="104">
          <cell r="B104" t="str">
            <v>土地出让和储备土地出租地价评估费</v>
          </cell>
          <cell r="C104" t="str">
            <v>[2200112]土地资源储备支出</v>
          </cell>
          <cell r="D104">
            <v>0</v>
          </cell>
          <cell r="E104">
            <v>78000</v>
          </cell>
        </row>
        <row r="105">
          <cell r="B105" t="str">
            <v>节地评价工作费用</v>
          </cell>
          <cell r="C105" t="str">
            <v>[2200199]其他自然资源事务支出</v>
          </cell>
          <cell r="D105">
            <v>36800</v>
          </cell>
          <cell r="E105">
            <v>36800</v>
          </cell>
        </row>
        <row r="106">
          <cell r="B106" t="str">
            <v>文化服务经费</v>
          </cell>
          <cell r="C106" t="str">
            <v>[2070104]图书馆</v>
          </cell>
          <cell r="D106">
            <v>388117.39</v>
          </cell>
          <cell r="E106">
            <v>388117.39</v>
          </cell>
        </row>
        <row r="107">
          <cell r="B107" t="str">
            <v>公共文体活动经费</v>
          </cell>
          <cell r="C107" t="str">
            <v>[2070108]文化活动</v>
          </cell>
          <cell r="D107">
            <v>3000000</v>
          </cell>
          <cell r="E107">
            <v>2449840</v>
          </cell>
        </row>
        <row r="108">
          <cell r="B108" t="str">
            <v>行政执法监管相关费用</v>
          </cell>
          <cell r="C108" t="str">
            <v>[2070112]文化和旅游市场管理</v>
          </cell>
          <cell r="D108">
            <v>25000</v>
          </cell>
          <cell r="E108">
            <v>25000</v>
          </cell>
        </row>
        <row r="109">
          <cell r="B109" t="str">
            <v>应急管理专项资金-安全生产检查专家费</v>
          </cell>
          <cell r="C109" t="str">
            <v>[2070112]文化和旅游市场管理</v>
          </cell>
          <cell r="D109">
            <v>10000</v>
          </cell>
          <cell r="E109">
            <v>113720</v>
          </cell>
        </row>
        <row r="110">
          <cell r="B110" t="str">
            <v>文旅宣传经费</v>
          </cell>
          <cell r="C110" t="str">
            <v>[2070113]旅游宣传</v>
          </cell>
          <cell r="D110">
            <v>0</v>
          </cell>
          <cell r="E110">
            <v>550160</v>
          </cell>
        </row>
        <row r="111">
          <cell r="B111" t="str">
            <v>区域文旅配套提升</v>
          </cell>
          <cell r="C111" t="str">
            <v>[2070114]文化和旅游管理事务</v>
          </cell>
          <cell r="D111">
            <v>1000000</v>
          </cell>
          <cell r="E111">
            <v>896280</v>
          </cell>
        </row>
        <row r="112">
          <cell r="B112" t="str">
            <v>邮轮高质量发展经费</v>
          </cell>
          <cell r="C112" t="str">
            <v>[2070114]文化和旅游管理事务</v>
          </cell>
          <cell r="D112">
            <v>500000</v>
          </cell>
          <cell r="E112">
            <v>500000</v>
          </cell>
        </row>
        <row r="113">
          <cell r="B113" t="str">
            <v>游客服务中心建设及周边环境提升项目</v>
          </cell>
          <cell r="C113" t="str">
            <v>[2070114]文化和旅游管理事务</v>
          </cell>
          <cell r="D113">
            <v>4000000</v>
          </cell>
          <cell r="E113">
            <v>4000000</v>
          </cell>
        </row>
        <row r="114">
          <cell r="B114" t="str">
            <v>两区协会常务理事单位会费</v>
          </cell>
          <cell r="C114" t="str">
            <v>[2010302]一般行政管理事务</v>
          </cell>
          <cell r="D114">
            <v>20000</v>
          </cell>
          <cell r="E114">
            <v>30000</v>
          </cell>
        </row>
        <row r="115">
          <cell r="B115" t="str">
            <v>东疆绿色租赁数字化综合应用平台技术服务费</v>
          </cell>
          <cell r="C115" t="str">
            <v>[2011308]招商引资</v>
          </cell>
          <cell r="D115">
            <v>122000</v>
          </cell>
          <cell r="E115">
            <v>122000</v>
          </cell>
        </row>
        <row r="116">
          <cell r="B116" t="str">
            <v>东疆智能网联汽车产业政策体系搭建服务</v>
          </cell>
          <cell r="C116" t="str">
            <v>[2011308]招商引资</v>
          </cell>
          <cell r="D116">
            <v>600000</v>
          </cell>
          <cell r="E116">
            <v>590000</v>
          </cell>
        </row>
        <row r="117">
          <cell r="B117" t="str">
            <v>东疆综合保税区智能网联汽车道路测试咨询服务项目</v>
          </cell>
          <cell r="C117" t="str">
            <v>[2011308]招商引资</v>
          </cell>
          <cell r="D117">
            <v>600</v>
          </cell>
          <cell r="E117">
            <v>600</v>
          </cell>
        </row>
        <row r="118">
          <cell r="B118" t="str">
            <v>绿色融资租赁认定评价服务（2024）</v>
          </cell>
          <cell r="C118" t="str">
            <v>[2011308]招商引资</v>
          </cell>
          <cell r="D118">
            <v>600000</v>
          </cell>
          <cell r="E118">
            <v>600000</v>
          </cell>
        </row>
        <row r="119">
          <cell r="B119" t="str">
            <v>绿色租赁第三方认定评价服务</v>
          </cell>
          <cell r="C119" t="str">
            <v>[2011308]招商引资</v>
          </cell>
          <cell r="D119">
            <v>292800</v>
          </cell>
          <cell r="E119">
            <v>292800</v>
          </cell>
        </row>
        <row r="120">
          <cell r="B120" t="str">
            <v>网络货运绿色评价体系建设服务</v>
          </cell>
          <cell r="C120" t="str">
            <v>[2011308]招商引资</v>
          </cell>
          <cell r="D120">
            <v>471769</v>
          </cell>
          <cell r="E120">
            <v>471769</v>
          </cell>
        </row>
        <row r="121">
          <cell r="B121" t="str">
            <v>工信申报项目服务外包费</v>
          </cell>
          <cell r="C121" t="str">
            <v>[2010402]一般行政管理事务</v>
          </cell>
          <cell r="D121">
            <v>190000</v>
          </cell>
          <cell r="E121">
            <v>190000</v>
          </cell>
        </row>
        <row r="122">
          <cell r="B122" t="str">
            <v>惠企政策直观性解读服务包</v>
          </cell>
          <cell r="C122" t="str">
            <v>[2010402]一般行政管理事务</v>
          </cell>
          <cell r="D122">
            <v>60000</v>
          </cell>
          <cell r="E122">
            <v>40000</v>
          </cell>
        </row>
        <row r="123">
          <cell r="B123" t="str">
            <v>天津东疆综合保税区创新产业园基础设施配套项目</v>
          </cell>
          <cell r="C123" t="str">
            <v>[2010402]一般行政管理事务</v>
          </cell>
          <cell r="D123">
            <v>39788893</v>
          </cell>
          <cell r="E123">
            <v>0</v>
          </cell>
        </row>
        <row r="124">
          <cell r="B124" t="str">
            <v>应急管理专项资金-安全生产检查专家服务费</v>
          </cell>
          <cell r="C124" t="str">
            <v>[2010402]一般行政管理事务</v>
          </cell>
          <cell r="D124">
            <v>25200</v>
          </cell>
          <cell r="E124">
            <v>25200</v>
          </cell>
        </row>
        <row r="125">
          <cell r="B125" t="str">
            <v>智能网联展厅项目</v>
          </cell>
          <cell r="C125" t="str">
            <v>[2010402]一般行政管理事务</v>
          </cell>
          <cell r="D125">
            <v>1000000</v>
          </cell>
          <cell r="E125">
            <v>1000000</v>
          </cell>
        </row>
        <row r="126">
          <cell r="B126" t="str">
            <v>主办中小企业各类活动、会议、论坛外包服务费</v>
          </cell>
          <cell r="C126" t="str">
            <v>[2010402]一般行政管理事务</v>
          </cell>
          <cell r="D126">
            <v>330000</v>
          </cell>
          <cell r="E126">
            <v>330000</v>
          </cell>
        </row>
        <row r="127">
          <cell r="B127" t="str">
            <v>2024年招商专项经费</v>
          </cell>
          <cell r="C127" t="str">
            <v>[2011308]招商引资</v>
          </cell>
          <cell r="D127">
            <v>166667</v>
          </cell>
          <cell r="E127">
            <v>166667</v>
          </cell>
        </row>
        <row r="128">
          <cell r="B128" t="str">
            <v>汽车制造业发展趋势与天津东疆综合保税区制造业发展机遇调研项目尾款</v>
          </cell>
          <cell r="C128" t="str">
            <v>[2011308]招商引资</v>
          </cell>
          <cell r="D128">
            <v>93000</v>
          </cell>
          <cell r="E128">
            <v>93000</v>
          </cell>
        </row>
        <row r="129">
          <cell r="B129" t="str">
            <v>提升企业服务质效助力区域营商环境建设辅助服务项目</v>
          </cell>
          <cell r="C129" t="str">
            <v>[2011308]招商引资</v>
          </cell>
          <cell r="D129">
            <v>1904700</v>
          </cell>
          <cell r="E129">
            <v>1904700</v>
          </cell>
        </row>
        <row r="130">
          <cell r="B130" t="str">
            <v>中小企业培育专项活动服务外包费</v>
          </cell>
          <cell r="C130" t="str">
            <v>[2011308]招商引资</v>
          </cell>
          <cell r="D130">
            <v>57020</v>
          </cell>
          <cell r="E130">
            <v>57020</v>
          </cell>
        </row>
        <row r="131">
          <cell r="B131" t="str">
            <v>向新开办企业免费发放印章</v>
          </cell>
          <cell r="C131" t="str">
            <v>[2013802]一般行政管理事务</v>
          </cell>
          <cell r="D131">
            <v>1233775</v>
          </cell>
          <cell r="E131">
            <v>1233775</v>
          </cell>
        </row>
        <row r="132">
          <cell r="B132" t="str">
            <v>财务及法律咨询服务项目</v>
          </cell>
          <cell r="C132" t="str">
            <v>[2150802]一般行政管理事务</v>
          </cell>
          <cell r="D132">
            <v>0</v>
          </cell>
          <cell r="E132">
            <v>20000</v>
          </cell>
        </row>
        <row r="133">
          <cell r="B133" t="str">
            <v>东疆综合保税区大面积停电事件应急演练专家服务费</v>
          </cell>
          <cell r="C133" t="str">
            <v>[2240106]安全监管</v>
          </cell>
          <cell r="D133">
            <v>11000</v>
          </cell>
          <cell r="E133">
            <v>11000</v>
          </cell>
        </row>
      </sheetData>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项目表（剔除上级转移支付）"/>
      <sheetName val="基本+项目表"/>
      <sheetName val="过程"/>
      <sheetName val="明细表"/>
      <sheetName val="WpsReserved_CellImgList"/>
    </sheetNames>
    <sheetDataSet>
      <sheetData sheetId="0"/>
      <sheetData sheetId="1"/>
      <sheetData sheetId="2"/>
      <sheetData sheetId="3">
        <row r="2">
          <cell r="C2" t="str">
            <v>项目名称</v>
          </cell>
          <cell r="D2" t="str">
            <v>年初预算金额</v>
          </cell>
          <cell r="E2" t="str">
            <v>截至目前调整预算数</v>
          </cell>
          <cell r="F2" t="str">
            <v>系统导出预算数</v>
          </cell>
          <cell r="G2" t="str">
            <v>是否不同</v>
          </cell>
          <cell r="H2" t="str">
            <v>本次申请预算金额</v>
          </cell>
        </row>
        <row r="3">
          <cell r="D3">
            <v>4674452</v>
          </cell>
          <cell r="E3">
            <v>949452</v>
          </cell>
          <cell r="F3">
            <v>949452</v>
          </cell>
          <cell r="G3">
            <v>0</v>
          </cell>
          <cell r="H3">
            <v>3387858</v>
          </cell>
        </row>
        <row r="4">
          <cell r="C4" t="str">
            <v>东疆综合保税区低效闲置资产盘活专题研究</v>
          </cell>
          <cell r="D4">
            <v>250000</v>
          </cell>
          <cell r="E4">
            <v>250000</v>
          </cell>
          <cell r="F4">
            <v>250000</v>
          </cell>
          <cell r="G4">
            <v>0</v>
          </cell>
          <cell r="H4">
            <v>247000</v>
          </cell>
        </row>
        <row r="5">
          <cell r="C5" t="str">
            <v>智能化网上办理系统</v>
          </cell>
          <cell r="D5">
            <v>30000</v>
          </cell>
          <cell r="E5">
            <v>30000</v>
          </cell>
          <cell r="F5">
            <v>30000</v>
          </cell>
          <cell r="G5">
            <v>0</v>
          </cell>
          <cell r="H5">
            <v>0</v>
          </cell>
        </row>
        <row r="6">
          <cell r="C6" t="str">
            <v>东疆综合保税区打造港产城融合样板区综合交通规划研究</v>
          </cell>
          <cell r="D6">
            <v>1168200</v>
          </cell>
          <cell r="E6">
            <v>891967</v>
          </cell>
          <cell r="F6">
            <v>891967</v>
          </cell>
          <cell r="G6">
            <v>0</v>
          </cell>
          <cell r="H6">
            <v>584100</v>
          </cell>
        </row>
        <row r="7">
          <cell r="C7" t="str">
            <v>“8·12”事故受损房屋资产使用费</v>
          </cell>
          <cell r="D7">
            <v>8730000</v>
          </cell>
          <cell r="E7">
            <v>8643600</v>
          </cell>
          <cell r="F7">
            <v>8643600</v>
          </cell>
          <cell r="G7">
            <v>0</v>
          </cell>
          <cell r="H7">
            <v>6843600</v>
          </cell>
        </row>
        <row r="8">
          <cell r="C8" t="str">
            <v>东疆综合配套服务区空间规划优化提升研究</v>
          </cell>
          <cell r="D8">
            <v>500000</v>
          </cell>
          <cell r="E8">
            <v>500000</v>
          </cell>
          <cell r="F8">
            <v>500000</v>
          </cell>
          <cell r="G8">
            <v>0</v>
          </cell>
          <cell r="H8">
            <v>1375800</v>
          </cell>
        </row>
        <row r="9">
          <cell r="C9" t="str">
            <v>规划编制和研究费用</v>
          </cell>
          <cell r="D9">
            <v>216500</v>
          </cell>
          <cell r="E9">
            <v>216500</v>
          </cell>
          <cell r="F9">
            <v>216500</v>
          </cell>
          <cell r="G9">
            <v>0</v>
          </cell>
          <cell r="H9">
            <v>0</v>
          </cell>
        </row>
        <row r="10">
          <cell r="C10" t="str">
            <v>中国制造东疆海岸线研究策划</v>
          </cell>
          <cell r="D10">
            <v>388500</v>
          </cell>
          <cell r="E10">
            <v>139500</v>
          </cell>
          <cell r="F10">
            <v>139500</v>
          </cell>
          <cell r="G10">
            <v>0</v>
          </cell>
          <cell r="H10">
            <v>0</v>
          </cell>
        </row>
        <row r="11">
          <cell r="C11" t="str">
            <v>东疆道路命名调整规划研究</v>
          </cell>
          <cell r="D11">
            <v>20000</v>
          </cell>
          <cell r="E11">
            <v>20000</v>
          </cell>
          <cell r="F11">
            <v>20000</v>
          </cell>
          <cell r="G11">
            <v>0</v>
          </cell>
          <cell r="H11">
            <v>0</v>
          </cell>
        </row>
        <row r="12">
          <cell r="C12" t="str">
            <v>支持滨海新区小快灵工程资金</v>
          </cell>
          <cell r="D12">
            <v>5000000</v>
          </cell>
          <cell r="E12">
            <v>5000000</v>
          </cell>
          <cell r="F12">
            <v>5000000</v>
          </cell>
          <cell r="G12">
            <v>0</v>
          </cell>
          <cell r="H12">
            <v>0</v>
          </cell>
        </row>
        <row r="13">
          <cell r="C13" t="str">
            <v>东疆综合保税区海绵城市实施方案编制项目</v>
          </cell>
          <cell r="D13">
            <v>0</v>
          </cell>
          <cell r="E13">
            <v>0</v>
          </cell>
          <cell r="F13">
            <v>0</v>
          </cell>
          <cell r="G13">
            <v>0</v>
          </cell>
          <cell r="H13">
            <v>152400</v>
          </cell>
        </row>
        <row r="14">
          <cell r="C14" t="str">
            <v>东疆综合保税区海绵城市专项规划修编</v>
          </cell>
          <cell r="D14">
            <v>0</v>
          </cell>
          <cell r="E14">
            <v>0</v>
          </cell>
          <cell r="F14">
            <v>0</v>
          </cell>
          <cell r="G14">
            <v>0</v>
          </cell>
          <cell r="H14">
            <v>70100</v>
          </cell>
        </row>
        <row r="15">
          <cell r="C15" t="str">
            <v>2024年城市体检</v>
          </cell>
          <cell r="D15">
            <v>0</v>
          </cell>
          <cell r="E15">
            <v>0</v>
          </cell>
          <cell r="F15">
            <v>0</v>
          </cell>
          <cell r="G15">
            <v>0</v>
          </cell>
          <cell r="H15">
            <v>52000</v>
          </cell>
        </row>
        <row r="16">
          <cell r="C16" t="str">
            <v>东疆2023年度国土变更调查工作经费</v>
          </cell>
          <cell r="D16">
            <v>0</v>
          </cell>
          <cell r="E16">
            <v>0</v>
          </cell>
          <cell r="F16">
            <v>0</v>
          </cell>
          <cell r="G16">
            <v>0</v>
          </cell>
          <cell r="H16">
            <v>30000</v>
          </cell>
        </row>
        <row r="17">
          <cell r="C17" t="str">
            <v>2024年春春季房交会布展费用</v>
          </cell>
          <cell r="D17">
            <v>0</v>
          </cell>
          <cell r="E17">
            <v>0</v>
          </cell>
          <cell r="F17">
            <v>0</v>
          </cell>
          <cell r="G17">
            <v>0</v>
          </cell>
          <cell r="H17">
            <v>50000</v>
          </cell>
        </row>
        <row r="18">
          <cell r="C18" t="str">
            <v>国土空间控制性详细规划编制</v>
          </cell>
          <cell r="D18">
            <v>328000</v>
          </cell>
          <cell r="E18">
            <v>577000</v>
          </cell>
          <cell r="F18">
            <v>577000</v>
          </cell>
          <cell r="G18">
            <v>0</v>
          </cell>
          <cell r="H18">
            <v>574000</v>
          </cell>
        </row>
        <row r="19">
          <cell r="C19" t="str">
            <v>土地评估、测量等技术委托服务费</v>
          </cell>
          <cell r="D19">
            <v>0</v>
          </cell>
          <cell r="E19">
            <v>276233</v>
          </cell>
          <cell r="F19">
            <v>276233</v>
          </cell>
          <cell r="G19">
            <v>0</v>
          </cell>
          <cell r="H19">
            <v>145908</v>
          </cell>
        </row>
        <row r="20">
          <cell r="C20" t="str">
            <v>商事登记确认制智慧登记项目</v>
          </cell>
          <cell r="D20">
            <v>320000</v>
          </cell>
          <cell r="E20">
            <v>320000</v>
          </cell>
          <cell r="F20">
            <v>320000</v>
          </cell>
          <cell r="G20">
            <v>0</v>
          </cell>
          <cell r="H20">
            <v>228120</v>
          </cell>
        </row>
        <row r="21">
          <cell r="C21" t="str">
            <v>电子证照、政务信息融合应用项目</v>
          </cell>
          <cell r="D21">
            <v>200000</v>
          </cell>
          <cell r="E21">
            <v>200000</v>
          </cell>
          <cell r="F21">
            <v>200000</v>
          </cell>
          <cell r="G21">
            <v>0</v>
          </cell>
          <cell r="H21">
            <v>56385</v>
          </cell>
        </row>
        <row r="22">
          <cell r="C22" t="str">
            <v>食品安全委员会工作经费-食品安全责任保险</v>
          </cell>
          <cell r="D22">
            <v>50000</v>
          </cell>
          <cell r="E22">
            <v>50000</v>
          </cell>
          <cell r="F22">
            <v>50000</v>
          </cell>
          <cell r="G22">
            <v>0</v>
          </cell>
          <cell r="H22">
            <v>41280</v>
          </cell>
        </row>
        <row r="23">
          <cell r="C23" t="str">
            <v>网络安全定级项目</v>
          </cell>
          <cell r="D23">
            <v>156000</v>
          </cell>
          <cell r="E23">
            <v>156000</v>
          </cell>
          <cell r="F23">
            <v>156000</v>
          </cell>
          <cell r="G23">
            <v>0</v>
          </cell>
          <cell r="H23">
            <v>0</v>
          </cell>
        </row>
        <row r="24">
          <cell r="C24" t="str">
            <v>企业登记智能导办服务项目</v>
          </cell>
          <cell r="D24">
            <v>100000</v>
          </cell>
          <cell r="E24">
            <v>100000</v>
          </cell>
          <cell r="F24">
            <v>100000</v>
          </cell>
          <cell r="G24">
            <v>0</v>
          </cell>
          <cell r="H24">
            <v>53161</v>
          </cell>
        </row>
        <row r="25">
          <cell r="C25" t="str">
            <v>企业投资第三方评审项目</v>
          </cell>
          <cell r="D25">
            <v>50000</v>
          </cell>
          <cell r="E25">
            <v>50000</v>
          </cell>
          <cell r="F25">
            <v>50000</v>
          </cell>
          <cell r="G25">
            <v>0</v>
          </cell>
          <cell r="H25">
            <v>115000</v>
          </cell>
        </row>
        <row r="26">
          <cell r="C26" t="str">
            <v>东疆政务服务中心宣传维护服务项目</v>
          </cell>
          <cell r="D26">
            <v>150000</v>
          </cell>
          <cell r="E26">
            <v>150000</v>
          </cell>
          <cell r="F26">
            <v>150000</v>
          </cell>
          <cell r="G26">
            <v>0</v>
          </cell>
          <cell r="H26">
            <v>41670</v>
          </cell>
        </row>
        <row r="27">
          <cell r="C27" t="str">
            <v>知识产权服务业集聚园区服务项目</v>
          </cell>
          <cell r="D27">
            <v>247000</v>
          </cell>
          <cell r="E27">
            <v>247000</v>
          </cell>
          <cell r="F27">
            <v>247000</v>
          </cell>
          <cell r="G27">
            <v>0</v>
          </cell>
          <cell r="H27">
            <v>245687</v>
          </cell>
        </row>
        <row r="28">
          <cell r="C28" t="str">
            <v>应急管理专项资金—药品、医疗器械、化妆品质量抽检项目</v>
          </cell>
          <cell r="D28">
            <v>50000</v>
          </cell>
          <cell r="E28">
            <v>50000</v>
          </cell>
          <cell r="F28">
            <v>50000</v>
          </cell>
          <cell r="G28">
            <v>0</v>
          </cell>
          <cell r="H28">
            <v>0</v>
          </cell>
        </row>
        <row r="29">
          <cell r="C29" t="str">
            <v>应急管理专项资金—产品质量抽检项目</v>
          </cell>
          <cell r="D29">
            <v>150000</v>
          </cell>
          <cell r="E29">
            <v>150000</v>
          </cell>
          <cell r="F29">
            <v>150000</v>
          </cell>
          <cell r="G29">
            <v>0</v>
          </cell>
          <cell r="H29">
            <v>98082.27</v>
          </cell>
        </row>
        <row r="30">
          <cell r="C30" t="str">
            <v>双随机及补报年报企业审计服务项目</v>
          </cell>
          <cell r="D30">
            <v>535650</v>
          </cell>
          <cell r="E30">
            <v>535650</v>
          </cell>
          <cell r="F30">
            <v>535650</v>
          </cell>
          <cell r="G30">
            <v>0</v>
          </cell>
          <cell r="H30">
            <v>396000</v>
          </cell>
        </row>
        <row r="31">
          <cell r="C31" t="str">
            <v>企业管理辅助信息服务项目</v>
          </cell>
          <cell r="D31">
            <v>554000</v>
          </cell>
          <cell r="E31">
            <v>554000</v>
          </cell>
          <cell r="F31">
            <v>554000</v>
          </cell>
          <cell r="G31">
            <v>0</v>
          </cell>
          <cell r="H31">
            <v>545468</v>
          </cell>
        </row>
        <row r="32">
          <cell r="C32" t="str">
            <v>提升企业服务质效助力区域营商环境建设辅助服务项目</v>
          </cell>
          <cell r="D32">
            <v>1904700</v>
          </cell>
          <cell r="E32">
            <v>1904700</v>
          </cell>
          <cell r="F32">
            <v>1904700</v>
          </cell>
          <cell r="G32">
            <v>0</v>
          </cell>
          <cell r="H32">
            <v>1902210.25</v>
          </cell>
        </row>
        <row r="33">
          <cell r="C33" t="str">
            <v>航科院编制低空经济示范区产业规划项目</v>
          </cell>
          <cell r="D33">
            <v>0</v>
          </cell>
          <cell r="E33">
            <v>0</v>
          </cell>
          <cell r="F33">
            <v>0</v>
          </cell>
          <cell r="G33">
            <v>0</v>
          </cell>
          <cell r="H33">
            <v>150000</v>
          </cell>
        </row>
        <row r="34">
          <cell r="C34" t="str">
            <v>智能网联展厅项目</v>
          </cell>
          <cell r="D34">
            <v>1000000</v>
          </cell>
          <cell r="E34">
            <v>1000000</v>
          </cell>
          <cell r="F34">
            <v>1000000</v>
          </cell>
          <cell r="G34">
            <v>0</v>
          </cell>
          <cell r="H34">
            <v>0</v>
          </cell>
        </row>
        <row r="35">
          <cell r="C35" t="str">
            <v>惠企政策直观性解读服务包</v>
          </cell>
          <cell r="D35">
            <v>60000</v>
          </cell>
          <cell r="E35">
            <v>40000</v>
          </cell>
          <cell r="F35">
            <v>40000</v>
          </cell>
          <cell r="G35">
            <v>0</v>
          </cell>
          <cell r="H35">
            <v>6150</v>
          </cell>
        </row>
        <row r="36">
          <cell r="C36" t="str">
            <v>主办中小企业各类活动、会议、论坛外包服务费</v>
          </cell>
          <cell r="D36">
            <v>330000</v>
          </cell>
          <cell r="E36">
            <v>330000</v>
          </cell>
          <cell r="F36">
            <v>330000</v>
          </cell>
          <cell r="G36">
            <v>0</v>
          </cell>
          <cell r="H36">
            <v>30000</v>
          </cell>
        </row>
        <row r="37">
          <cell r="C37" t="str">
            <v>向新开办企业免费发放印章</v>
          </cell>
          <cell r="D37">
            <v>1233775</v>
          </cell>
          <cell r="E37">
            <v>1233775</v>
          </cell>
          <cell r="F37">
            <v>1233775</v>
          </cell>
          <cell r="G37">
            <v>0</v>
          </cell>
          <cell r="H37">
            <v>106973</v>
          </cell>
        </row>
        <row r="38">
          <cell r="C38" t="str">
            <v>智慧东疆建设项目</v>
          </cell>
          <cell r="D38">
            <v>0</v>
          </cell>
          <cell r="E38">
            <v>0</v>
          </cell>
          <cell r="F38">
            <v>0</v>
          </cell>
          <cell r="G38">
            <v>0</v>
          </cell>
          <cell r="H38">
            <v>1959914.3</v>
          </cell>
        </row>
        <row r="39">
          <cell r="C39" t="str">
            <v>信息化能力提升及设备延保等费用</v>
          </cell>
          <cell r="D39">
            <v>0</v>
          </cell>
          <cell r="E39">
            <v>0</v>
          </cell>
          <cell r="F39">
            <v>0</v>
          </cell>
          <cell r="G39">
            <v>0</v>
          </cell>
          <cell r="H39">
            <v>38100</v>
          </cell>
        </row>
        <row r="40">
          <cell r="C40" t="str">
            <v>管委会光纤宽带租赁费</v>
          </cell>
          <cell r="D40">
            <v>0</v>
          </cell>
          <cell r="E40">
            <v>0</v>
          </cell>
          <cell r="F40">
            <v>0</v>
          </cell>
          <cell r="G40">
            <v>0</v>
          </cell>
          <cell r="H40">
            <v>890000</v>
          </cell>
        </row>
        <row r="41">
          <cell r="C41" t="str">
            <v>邻里中心运行经费</v>
          </cell>
          <cell r="D41">
            <v>700000</v>
          </cell>
          <cell r="E41">
            <v>700000</v>
          </cell>
          <cell r="F41">
            <v>700000</v>
          </cell>
          <cell r="G41">
            <v>0</v>
          </cell>
          <cell r="H41">
            <v>560000</v>
          </cell>
        </row>
        <row r="42">
          <cell r="C42" t="str">
            <v>东疆体育公园项目经费</v>
          </cell>
          <cell r="D42">
            <v>20000000</v>
          </cell>
          <cell r="E42">
            <v>20000000</v>
          </cell>
          <cell r="F42">
            <v>20000000</v>
          </cell>
          <cell r="G42">
            <v>0</v>
          </cell>
          <cell r="H42">
            <v>11508060</v>
          </cell>
        </row>
        <row r="43">
          <cell r="C43" t="str">
            <v>东疆体育公园转让评估费用</v>
          </cell>
          <cell r="D43">
            <v>0</v>
          </cell>
          <cell r="E43">
            <v>0</v>
          </cell>
          <cell r="F43">
            <v>0</v>
          </cell>
          <cell r="G43">
            <v>0</v>
          </cell>
          <cell r="H43">
            <v>493279.53</v>
          </cell>
        </row>
        <row r="44">
          <cell r="C44" t="str">
            <v>东疆社区综合服务中心运营服务经费</v>
          </cell>
          <cell r="D44">
            <v>280000</v>
          </cell>
          <cell r="E44">
            <v>280000</v>
          </cell>
          <cell r="F44">
            <v>280000</v>
          </cell>
          <cell r="G44">
            <v>0</v>
          </cell>
          <cell r="H44">
            <v>79710</v>
          </cell>
        </row>
        <row r="45">
          <cell r="C45" t="str">
            <v>东疆综合保税区社区卫生服务中心医疗延伸点</v>
          </cell>
          <cell r="D45">
            <v>1360000</v>
          </cell>
          <cell r="E45">
            <v>1360000</v>
          </cell>
          <cell r="F45">
            <v>1360000</v>
          </cell>
          <cell r="G45">
            <v>0</v>
          </cell>
          <cell r="H45">
            <v>880000</v>
          </cell>
        </row>
        <row r="46">
          <cell r="C46" t="str">
            <v>医务室经费</v>
          </cell>
          <cell r="D46">
            <v>473752.75</v>
          </cell>
          <cell r="E46">
            <v>473752.75</v>
          </cell>
          <cell r="F46">
            <v>473752.75</v>
          </cell>
          <cell r="G46">
            <v>0</v>
          </cell>
          <cell r="H46">
            <v>691657.88</v>
          </cell>
        </row>
        <row r="47">
          <cell r="C47" t="str">
            <v>公共卫生工作经费</v>
          </cell>
          <cell r="D47">
            <v>600000</v>
          </cell>
          <cell r="E47">
            <v>600000</v>
          </cell>
          <cell r="F47">
            <v>600000</v>
          </cell>
          <cell r="G47">
            <v>0</v>
          </cell>
          <cell r="H47">
            <v>550000</v>
          </cell>
        </row>
        <row r="48">
          <cell r="C48" t="str">
            <v>教育管理工作经费</v>
          </cell>
          <cell r="D48">
            <v>2522760</v>
          </cell>
          <cell r="E48">
            <v>2462760</v>
          </cell>
          <cell r="F48">
            <v>2462760</v>
          </cell>
          <cell r="G48">
            <v>0</v>
          </cell>
          <cell r="H48">
            <v>2522760</v>
          </cell>
        </row>
        <row r="49">
          <cell r="C49" t="str">
            <v>家庭发展工作经费</v>
          </cell>
          <cell r="D49">
            <v>14520</v>
          </cell>
          <cell r="E49">
            <v>14520</v>
          </cell>
          <cell r="F49">
            <v>14520</v>
          </cell>
          <cell r="G49">
            <v>0</v>
          </cell>
          <cell r="H49">
            <v>3000</v>
          </cell>
        </row>
        <row r="50">
          <cell r="C50" t="str">
            <v>隔离点未结算资金归集</v>
          </cell>
          <cell r="D50">
            <v>44400000</v>
          </cell>
          <cell r="E50">
            <v>44400000</v>
          </cell>
          <cell r="F50">
            <v>44400000</v>
          </cell>
          <cell r="G50">
            <v>0</v>
          </cell>
          <cell r="H50">
            <v>22200000</v>
          </cell>
        </row>
        <row r="51">
          <cell r="C51" t="str">
            <v>义务教育免费提供教科书</v>
          </cell>
          <cell r="D51">
            <v>3500</v>
          </cell>
          <cell r="E51">
            <v>3500</v>
          </cell>
          <cell r="F51">
            <v>3500</v>
          </cell>
          <cell r="G51">
            <v>0</v>
          </cell>
          <cell r="H51">
            <v>1172.23</v>
          </cell>
        </row>
        <row r="52">
          <cell r="C52" t="str">
            <v>综治、维稳、信访相关经费</v>
          </cell>
          <cell r="D52">
            <v>0</v>
          </cell>
          <cell r="E52">
            <v>0</v>
          </cell>
          <cell r="F52">
            <v>0</v>
          </cell>
          <cell r="G52">
            <v>0</v>
          </cell>
          <cell r="H52">
            <v>130143</v>
          </cell>
        </row>
        <row r="53">
          <cell r="C53" t="str">
            <v>管委会报刊订阅经费</v>
          </cell>
          <cell r="D53">
            <v>0</v>
          </cell>
          <cell r="E53">
            <v>0</v>
          </cell>
          <cell r="F53">
            <v>0</v>
          </cell>
          <cell r="G53">
            <v>0</v>
          </cell>
          <cell r="H53">
            <v>18000</v>
          </cell>
        </row>
        <row r="54">
          <cell r="C54" t="str">
            <v>小外-校园改造</v>
          </cell>
          <cell r="D54">
            <v>3500000</v>
          </cell>
          <cell r="E54">
            <v>3500000</v>
          </cell>
          <cell r="F54">
            <v>3500000</v>
          </cell>
          <cell r="G54">
            <v>0</v>
          </cell>
          <cell r="H54">
            <v>0</v>
          </cell>
        </row>
        <row r="55">
          <cell r="C55" t="str">
            <v>小外-设施设备购置</v>
          </cell>
          <cell r="D55">
            <v>700000</v>
          </cell>
          <cell r="E55">
            <v>700000</v>
          </cell>
          <cell r="F55">
            <v>700000</v>
          </cell>
          <cell r="G55">
            <v>0</v>
          </cell>
          <cell r="H55">
            <v>200000</v>
          </cell>
        </row>
        <row r="56">
          <cell r="C56" t="str">
            <v>经济责任审计费</v>
          </cell>
          <cell r="D56">
            <v>0</v>
          </cell>
          <cell r="E56">
            <v>0</v>
          </cell>
          <cell r="F56">
            <v>0</v>
          </cell>
          <cell r="G56">
            <v>0</v>
          </cell>
          <cell r="H56">
            <v>50000</v>
          </cell>
        </row>
        <row r="57">
          <cell r="C57" t="str">
            <v>国有企业年度内部审计费</v>
          </cell>
          <cell r="D57">
            <v>0</v>
          </cell>
          <cell r="E57">
            <v>0</v>
          </cell>
          <cell r="F57">
            <v>0</v>
          </cell>
          <cell r="G57">
            <v>0</v>
          </cell>
          <cell r="H57">
            <v>138000</v>
          </cell>
        </row>
        <row r="58">
          <cell r="C58" t="str">
            <v>管委会内设部门年度内部审计费</v>
          </cell>
          <cell r="D58">
            <v>0</v>
          </cell>
          <cell r="E58">
            <v>0</v>
          </cell>
          <cell r="F58">
            <v>0</v>
          </cell>
          <cell r="G58">
            <v>0</v>
          </cell>
          <cell r="H58">
            <v>231000</v>
          </cell>
        </row>
        <row r="59">
          <cell r="C59" t="str">
            <v>东疆智能网联汽车产业政策体系搭建服务</v>
          </cell>
          <cell r="D59">
            <v>600000</v>
          </cell>
          <cell r="E59">
            <v>590000</v>
          </cell>
          <cell r="F59">
            <v>590000</v>
          </cell>
          <cell r="G59">
            <v>0</v>
          </cell>
          <cell r="H59">
            <v>0</v>
          </cell>
        </row>
        <row r="60">
          <cell r="C60" t="str">
            <v>第四届二手车出口海外展销会</v>
          </cell>
          <cell r="D60">
            <v>0</v>
          </cell>
          <cell r="E60">
            <v>0</v>
          </cell>
          <cell r="F60">
            <v>0</v>
          </cell>
          <cell r="G60">
            <v>0</v>
          </cell>
          <cell r="H60">
            <v>70000</v>
          </cell>
        </row>
        <row r="61">
          <cell r="C61" t="str">
            <v>区域文旅配套提升</v>
          </cell>
          <cell r="D61">
            <v>1000000</v>
          </cell>
          <cell r="E61">
            <v>896280</v>
          </cell>
          <cell r="F61">
            <v>896280</v>
          </cell>
          <cell r="G61">
            <v>0</v>
          </cell>
          <cell r="H61">
            <v>390280</v>
          </cell>
        </row>
        <row r="62">
          <cell r="C62" t="str">
            <v>游客服务中心建设及周边环境提升项目</v>
          </cell>
          <cell r="D62">
            <v>4000000</v>
          </cell>
          <cell r="E62">
            <v>4000000</v>
          </cell>
          <cell r="F62">
            <v>4000000</v>
          </cell>
          <cell r="G62">
            <v>0</v>
          </cell>
          <cell r="H62">
            <v>0</v>
          </cell>
        </row>
        <row r="63">
          <cell r="C63" t="str">
            <v>公共文体活动经费</v>
          </cell>
          <cell r="D63">
            <v>3000000</v>
          </cell>
          <cell r="E63">
            <v>2449840</v>
          </cell>
          <cell r="F63">
            <v>2449840</v>
          </cell>
          <cell r="G63">
            <v>0</v>
          </cell>
          <cell r="H63">
            <v>999840</v>
          </cell>
        </row>
        <row r="64">
          <cell r="C64" t="str">
            <v>文旅宣传经费</v>
          </cell>
          <cell r="D64">
            <v>0</v>
          </cell>
          <cell r="E64">
            <v>550160</v>
          </cell>
          <cell r="F64">
            <v>550160</v>
          </cell>
          <cell r="G64">
            <v>0</v>
          </cell>
          <cell r="H64">
            <v>295160</v>
          </cell>
        </row>
        <row r="65">
          <cell r="C65" t="str">
            <v>应急管理专项资金-安全生产检查专家费</v>
          </cell>
          <cell r="D65">
            <v>10000</v>
          </cell>
          <cell r="E65">
            <v>113720</v>
          </cell>
          <cell r="F65">
            <v>113720</v>
          </cell>
          <cell r="G65">
            <v>0</v>
          </cell>
          <cell r="H65">
            <v>112000</v>
          </cell>
        </row>
        <row r="66">
          <cell r="C66" t="str">
            <v>行政执法监管相关费用</v>
          </cell>
          <cell r="D66">
            <v>25000</v>
          </cell>
          <cell r="E66">
            <v>25000</v>
          </cell>
          <cell r="F66">
            <v>25000</v>
          </cell>
          <cell r="G66">
            <v>0</v>
          </cell>
          <cell r="H66">
            <v>10550</v>
          </cell>
        </row>
        <row r="67">
          <cell r="C67" t="str">
            <v>邮轮高质量发展经费</v>
          </cell>
          <cell r="D67">
            <v>500000</v>
          </cell>
          <cell r="E67">
            <v>500000</v>
          </cell>
          <cell r="F67">
            <v>500000</v>
          </cell>
          <cell r="G67">
            <v>0</v>
          </cell>
          <cell r="H67">
            <v>0</v>
          </cell>
        </row>
        <row r="68">
          <cell r="C68" t="str">
            <v>文化服务经费</v>
          </cell>
          <cell r="D68">
            <v>388117.39</v>
          </cell>
          <cell r="E68">
            <v>388117.39</v>
          </cell>
          <cell r="F68">
            <v>388117.39</v>
          </cell>
          <cell r="G68">
            <v>0</v>
          </cell>
          <cell r="H68">
            <v>238117.38999999998</v>
          </cell>
        </row>
        <row r="69">
          <cell r="C69" t="str">
            <v>2022年跨境电商集中查验中心项目</v>
          </cell>
          <cell r="D69">
            <v>2389452</v>
          </cell>
          <cell r="E69">
            <v>30452</v>
          </cell>
          <cell r="F69">
            <v>30452</v>
          </cell>
          <cell r="G69">
            <v>0</v>
          </cell>
          <cell r="H69">
            <v>2389452</v>
          </cell>
        </row>
        <row r="70">
          <cell r="C70" t="str">
            <v>2024东疆大宗贸易企业综合服务系统项目首款</v>
          </cell>
          <cell r="D70">
            <v>2020000</v>
          </cell>
          <cell r="E70">
            <v>520000</v>
          </cell>
          <cell r="F70">
            <v>520000</v>
          </cell>
          <cell r="G70">
            <v>0</v>
          </cell>
          <cell r="H70">
            <v>620000</v>
          </cell>
        </row>
        <row r="71">
          <cell r="C71" t="str">
            <v>2024年重点企业代理服务费首付款</v>
          </cell>
          <cell r="D71">
            <v>265000</v>
          </cell>
          <cell r="E71">
            <v>265000</v>
          </cell>
          <cell r="F71">
            <v>265000</v>
          </cell>
          <cell r="G71">
            <v>0</v>
          </cell>
          <cell r="H71">
            <v>244906</v>
          </cell>
        </row>
        <row r="72">
          <cell r="C72" t="str">
            <v>2024天津国际航运产业博览会东疆组展</v>
          </cell>
          <cell r="D72">
            <v>0</v>
          </cell>
          <cell r="E72">
            <v>134000</v>
          </cell>
          <cell r="F72">
            <v>134000</v>
          </cell>
          <cell r="G72">
            <v>0</v>
          </cell>
          <cell r="H72">
            <v>133500</v>
          </cell>
        </row>
        <row r="73">
          <cell r="C73" t="str">
            <v>国土空间控制性详细规划编制</v>
          </cell>
        </row>
        <row r="74">
          <cell r="D74">
            <v>4674452</v>
          </cell>
          <cell r="E74">
            <v>949452</v>
          </cell>
          <cell r="F74">
            <v>949452</v>
          </cell>
          <cell r="G74">
            <v>0</v>
          </cell>
          <cell r="H74">
            <v>3387858</v>
          </cell>
        </row>
      </sheetData>
      <sheetData sheetId="4"/>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showZeros="0" showOutlineSymbols="0" topLeftCell="B20" workbookViewId="0"/>
  </sheetViews>
  <sheetFormatPr defaultColWidth="9.33203125" defaultRowHeight="11.25"/>
  <sheetData/>
  <phoneticPr fontId="2"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8"/>
  <sheetViews>
    <sheetView view="pageBreakPreview" topLeftCell="A5" zoomScale="115" zoomScaleNormal="115" workbookViewId="0">
      <selection activeCell="A8" sqref="A8"/>
    </sheetView>
  </sheetViews>
  <sheetFormatPr defaultColWidth="12" defaultRowHeight="14.25"/>
  <cols>
    <col min="1" max="1" width="21.6640625" style="30" customWidth="1"/>
    <col min="2" max="6" width="18" style="30" customWidth="1"/>
    <col min="7" max="16384" width="12" style="30"/>
  </cols>
  <sheetData>
    <row r="1" spans="1:8" ht="44.25" customHeight="1">
      <c r="A1" s="15" t="s">
        <v>124</v>
      </c>
      <c r="B1" s="31"/>
      <c r="C1" s="31"/>
      <c r="D1" s="31"/>
      <c r="E1" s="31"/>
      <c r="F1" s="31"/>
    </row>
    <row r="2" spans="1:8" ht="42" customHeight="1">
      <c r="A2" s="117" t="s">
        <v>125</v>
      </c>
      <c r="B2" s="117"/>
      <c r="C2" s="117"/>
      <c r="D2" s="117"/>
      <c r="E2" s="117"/>
      <c r="F2" s="117"/>
    </row>
    <row r="3" spans="1:8" ht="24" customHeight="1">
      <c r="A3" s="4"/>
      <c r="B3" s="4"/>
      <c r="C3" s="4"/>
      <c r="D3" s="4"/>
      <c r="E3" s="4"/>
      <c r="F3" s="4"/>
    </row>
    <row r="4" spans="1:8" ht="24" customHeight="1">
      <c r="A4" s="32" t="s">
        <v>2</v>
      </c>
      <c r="B4" s="32"/>
      <c r="C4" s="32"/>
      <c r="D4" s="32"/>
      <c r="E4" s="32"/>
      <c r="F4" s="5" t="s">
        <v>3</v>
      </c>
    </row>
    <row r="5" spans="1:8" ht="64.5" customHeight="1">
      <c r="A5" s="119" t="s">
        <v>126</v>
      </c>
      <c r="B5" s="119" t="s">
        <v>127</v>
      </c>
      <c r="C5" s="118" t="s">
        <v>128</v>
      </c>
      <c r="D5" s="118"/>
      <c r="E5" s="118"/>
      <c r="F5" s="118" t="s">
        <v>129</v>
      </c>
    </row>
    <row r="6" spans="1:8" ht="64.5" customHeight="1">
      <c r="A6" s="119"/>
      <c r="B6" s="119"/>
      <c r="C6" s="34" t="s">
        <v>130</v>
      </c>
      <c r="D6" s="33" t="s">
        <v>131</v>
      </c>
      <c r="E6" s="33" t="s">
        <v>132</v>
      </c>
      <c r="F6" s="118"/>
      <c r="H6" s="35"/>
    </row>
    <row r="7" spans="1:8" ht="64.5" customHeight="1">
      <c r="A7" s="36">
        <f>B7+C7+F7</f>
        <v>6.7043999999999997</v>
      </c>
      <c r="B7" s="36">
        <v>6.7043999999999997</v>
      </c>
      <c r="C7" s="36">
        <v>0</v>
      </c>
      <c r="D7" s="36">
        <v>0</v>
      </c>
      <c r="E7" s="36">
        <v>0</v>
      </c>
      <c r="F7" s="36">
        <v>0</v>
      </c>
    </row>
    <row r="8" spans="1:8" ht="51" customHeight="1">
      <c r="A8" s="37"/>
      <c r="B8" s="32"/>
      <c r="C8" s="32"/>
      <c r="D8" s="32"/>
      <c r="E8" s="32"/>
      <c r="F8" s="32"/>
    </row>
  </sheetData>
  <mergeCells count="5">
    <mergeCell ref="A2:F2"/>
    <mergeCell ref="C5:E5"/>
    <mergeCell ref="A5:A6"/>
    <mergeCell ref="B5:B6"/>
    <mergeCell ref="F5:F6"/>
  </mergeCells>
  <phoneticPr fontId="2" type="noConversion"/>
  <printOptions horizontalCentered="1"/>
  <pageMargins left="0.74803149606299202" right="0.74803149606299202" top="0.98425196850393704" bottom="0.98425196850393704" header="0.511811023622047" footer="0.511811023622047"/>
  <pageSetup paperSize="9" scale="95" orientation="portrait"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I16"/>
  <sheetViews>
    <sheetView showGridLines="0" showZeros="0" view="pageBreakPreview" topLeftCell="A4" zoomScaleNormal="115" workbookViewId="0"/>
  </sheetViews>
  <sheetFormatPr defaultColWidth="9.1640625" defaultRowHeight="27.75" customHeight="1"/>
  <cols>
    <col min="1" max="1" width="18.83203125" style="14" customWidth="1"/>
    <col min="2" max="2" width="31.1640625" style="14" customWidth="1"/>
    <col min="3" max="5" width="19.33203125" style="14" customWidth="1"/>
    <col min="6" max="243" width="7.6640625" style="14" customWidth="1"/>
  </cols>
  <sheetData>
    <row r="1" spans="1:243" ht="27.75" customHeight="1">
      <c r="A1" s="15" t="s">
        <v>154</v>
      </c>
      <c r="B1" s="15"/>
    </row>
    <row r="2" spans="1:243" s="11" customFormat="1" ht="34.5" customHeight="1">
      <c r="A2" s="16" t="s">
        <v>155</v>
      </c>
      <c r="B2" s="16"/>
      <c r="C2" s="16"/>
      <c r="D2" s="16"/>
      <c r="E2" s="16"/>
    </row>
    <row r="3" spans="1:243" s="12" customFormat="1" ht="30.75" customHeight="1">
      <c r="A3" s="17" t="s">
        <v>2</v>
      </c>
      <c r="E3" s="12" t="s">
        <v>3</v>
      </c>
    </row>
    <row r="4" spans="1:243" s="13" customFormat="1" ht="40.15" customHeight="1">
      <c r="A4" s="106" t="s">
        <v>67</v>
      </c>
      <c r="B4" s="106" t="s">
        <v>68</v>
      </c>
      <c r="C4" s="19" t="s">
        <v>156</v>
      </c>
      <c r="D4" s="19"/>
      <c r="E4" s="19"/>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row>
    <row r="5" spans="1:243" s="13" customFormat="1" ht="40.15" customHeight="1">
      <c r="A5" s="115"/>
      <c r="B5" s="115"/>
      <c r="C5" s="18" t="s">
        <v>96</v>
      </c>
      <c r="D5" s="18" t="s">
        <v>70</v>
      </c>
      <c r="E5" s="18" t="s">
        <v>71</v>
      </c>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row>
    <row r="6" spans="1:243" ht="45.75" customHeight="1">
      <c r="A6" s="21"/>
      <c r="B6" s="21"/>
      <c r="C6" s="22"/>
      <c r="D6" s="23"/>
      <c r="E6" s="23"/>
    </row>
    <row r="7" spans="1:243" ht="64.5" customHeight="1">
      <c r="A7" s="24"/>
      <c r="B7" s="24"/>
      <c r="C7" s="22"/>
      <c r="D7" s="23"/>
      <c r="E7" s="23"/>
    </row>
    <row r="8" spans="1:243" ht="35.1" customHeight="1">
      <c r="A8" s="25"/>
      <c r="B8" s="25"/>
      <c r="C8" s="22"/>
      <c r="D8" s="23"/>
      <c r="E8" s="23"/>
    </row>
    <row r="9" spans="1:243" ht="35.1" customHeight="1">
      <c r="A9" s="26"/>
      <c r="B9" s="26"/>
      <c r="C9" s="22"/>
      <c r="D9" s="23"/>
      <c r="E9" s="23"/>
    </row>
    <row r="10" spans="1:243" ht="35.1" customHeight="1">
      <c r="A10" s="27"/>
      <c r="B10" s="27"/>
      <c r="C10" s="22"/>
      <c r="D10" s="23"/>
      <c r="E10" s="23"/>
    </row>
    <row r="11" spans="1:243" ht="35.1" customHeight="1">
      <c r="A11" s="24"/>
      <c r="B11" s="24"/>
      <c r="C11" s="22"/>
      <c r="D11" s="23"/>
      <c r="E11" s="23"/>
    </row>
    <row r="12" spans="1:243" ht="35.1" customHeight="1">
      <c r="A12" s="25"/>
      <c r="B12" s="25"/>
      <c r="C12" s="22"/>
      <c r="D12" s="23"/>
      <c r="E12" s="23"/>
    </row>
    <row r="13" spans="1:243" ht="35.1" customHeight="1">
      <c r="A13" s="26"/>
      <c r="B13" s="26"/>
      <c r="C13" s="22"/>
      <c r="D13" s="23"/>
      <c r="E13" s="23"/>
    </row>
    <row r="14" spans="1:243" ht="35.1" customHeight="1">
      <c r="A14" s="26"/>
      <c r="B14" s="26"/>
      <c r="C14" s="22"/>
      <c r="D14" s="23"/>
      <c r="E14" s="23"/>
    </row>
    <row r="15" spans="1:243" ht="35.1" customHeight="1">
      <c r="A15" s="26"/>
      <c r="B15" s="26" t="s">
        <v>123</v>
      </c>
      <c r="C15" s="22"/>
      <c r="D15" s="23"/>
      <c r="E15" s="23"/>
    </row>
    <row r="16" spans="1:243" ht="27.75" customHeight="1">
      <c r="A16" s="28" t="s">
        <v>85</v>
      </c>
      <c r="B16" s="28"/>
    </row>
  </sheetData>
  <mergeCells count="2">
    <mergeCell ref="A4:A5"/>
    <mergeCell ref="B4:B5"/>
  </mergeCells>
  <phoneticPr fontId="2" type="noConversion"/>
  <printOptions horizontalCentered="1"/>
  <pageMargins left="0.82677161599707405" right="0.82677161599707405" top="1.1811023622047201" bottom="0.59055118110236204" header="0.51181100484893105" footer="0.51181100484893105"/>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filterMode="1"/>
  <dimension ref="A1:M37"/>
  <sheetViews>
    <sheetView view="pageBreakPreview" topLeftCell="A4" zoomScale="80" zoomScaleNormal="70" workbookViewId="0">
      <selection activeCell="B6" sqref="B6"/>
    </sheetView>
  </sheetViews>
  <sheetFormatPr defaultColWidth="17" defaultRowHeight="11.25"/>
  <cols>
    <col min="1" max="1" width="55.83203125" style="2" customWidth="1"/>
    <col min="2" max="2" width="16" style="2" customWidth="1"/>
    <col min="3" max="3" width="17.1640625" style="2" customWidth="1"/>
    <col min="4" max="4" width="38.5" style="2" customWidth="1"/>
    <col min="5" max="10" width="17.83203125" style="2" customWidth="1"/>
    <col min="11" max="16384" width="17" style="2"/>
  </cols>
  <sheetData>
    <row r="1" spans="1:13" ht="32.25" customHeight="1">
      <c r="A1" s="3" t="s">
        <v>157</v>
      </c>
      <c r="B1" s="3"/>
      <c r="C1" s="3"/>
      <c r="D1" s="3"/>
      <c r="E1" s="3"/>
      <c r="F1" s="3"/>
      <c r="G1" s="3"/>
      <c r="H1" s="3"/>
      <c r="I1" s="3"/>
      <c r="J1" s="3"/>
    </row>
    <row r="2" spans="1:13" ht="45" customHeight="1">
      <c r="B2" s="117"/>
      <c r="C2" s="117"/>
      <c r="D2" s="117"/>
      <c r="E2" s="117"/>
      <c r="F2" s="117"/>
      <c r="G2" s="117"/>
      <c r="H2" s="117"/>
      <c r="I2" s="117"/>
      <c r="J2" s="117"/>
    </row>
    <row r="3" spans="1:13" ht="24" customHeight="1">
      <c r="A3" s="1" t="s">
        <v>2</v>
      </c>
      <c r="B3" s="120"/>
      <c r="C3" s="120"/>
      <c r="D3" s="120"/>
      <c r="E3" s="120"/>
      <c r="F3" s="120"/>
      <c r="G3" s="120"/>
      <c r="H3" s="120"/>
      <c r="I3" s="120"/>
      <c r="J3" s="120"/>
    </row>
    <row r="4" spans="1:13" s="1" customFormat="1" ht="44.25" customHeight="1">
      <c r="A4" s="122" t="s">
        <v>158</v>
      </c>
      <c r="B4" s="121" t="s">
        <v>50</v>
      </c>
      <c r="C4" s="121" t="s">
        <v>159</v>
      </c>
      <c r="D4" s="121"/>
      <c r="E4" s="121"/>
      <c r="F4" s="121" t="s">
        <v>160</v>
      </c>
      <c r="G4" s="121"/>
      <c r="H4" s="121"/>
      <c r="I4" s="124" t="s">
        <v>161</v>
      </c>
      <c r="J4" s="121" t="s">
        <v>63</v>
      </c>
    </row>
    <row r="5" spans="1:13" s="1" customFormat="1" ht="44.25" customHeight="1">
      <c r="A5" s="123"/>
      <c r="B5" s="121"/>
      <c r="C5" s="7" t="s">
        <v>162</v>
      </c>
      <c r="D5" s="7" t="s">
        <v>163</v>
      </c>
      <c r="E5" s="7" t="s">
        <v>164</v>
      </c>
      <c r="F5" s="7" t="s">
        <v>162</v>
      </c>
      <c r="G5" s="7" t="s">
        <v>163</v>
      </c>
      <c r="H5" s="7" t="s">
        <v>164</v>
      </c>
      <c r="I5" s="124"/>
      <c r="J5" s="121"/>
    </row>
    <row r="6" spans="1:13" s="1" customFormat="1" ht="44.25" customHeight="1">
      <c r="A6" s="8" t="s">
        <v>165</v>
      </c>
      <c r="B6" s="10">
        <f>SUM(C6:J6)</f>
        <v>50</v>
      </c>
      <c r="C6" s="10"/>
      <c r="D6" s="7"/>
      <c r="E6" s="7"/>
      <c r="F6" s="10">
        <v>50</v>
      </c>
      <c r="G6" s="7"/>
      <c r="H6" s="7"/>
      <c r="I6" s="7"/>
      <c r="J6" s="6"/>
      <c r="K6" s="90" t="str">
        <f>VLOOKUP(A6,'[2]中期数据 (合并)'!$B$2:$C$133,2,0)</f>
        <v>[2169999]其他商业服务业等支出</v>
      </c>
      <c r="L6" s="90">
        <f>VLOOKUP(A6,'[2]中期数据 (合并)'!$B$1:$E$200,4,0)/10000</f>
        <v>50</v>
      </c>
      <c r="M6" s="90" t="e">
        <f>VLOOKUP(A6,[3]明细表!$C$2:$H$80,6,0)/10000</f>
        <v>#N/A</v>
      </c>
    </row>
    <row r="7" spans="1:13" ht="35.1" hidden="1" customHeight="1">
      <c r="A7" s="8" t="s">
        <v>166</v>
      </c>
      <c r="B7" s="10">
        <f t="shared" ref="B7:B25" si="0">SUM(C7:J7)</f>
        <v>238.9452</v>
      </c>
      <c r="C7" s="10">
        <v>238.9452</v>
      </c>
      <c r="D7" s="26"/>
      <c r="E7" s="91"/>
      <c r="F7" s="91"/>
      <c r="G7" s="91"/>
      <c r="H7" s="91"/>
      <c r="I7" s="91"/>
      <c r="J7" s="91"/>
      <c r="K7" s="90" t="str">
        <f>VLOOKUP(A7,'[2]中期数据 (合并)'!$B$2:$C$133,2,0)</f>
        <v>[2011399]其他商贸事务支出</v>
      </c>
      <c r="L7" s="90">
        <f>VLOOKUP(A7,'[2]中期数据 (合并)'!$B$1:$E$200,4,0)/10000</f>
        <v>3.0451999999999999</v>
      </c>
      <c r="M7" s="90">
        <f>VLOOKUP(A7,[3]明细表!$C$2:$H$80,6,0)/10000</f>
        <v>238.9452</v>
      </c>
    </row>
    <row r="8" spans="1:13" ht="35.1" hidden="1" customHeight="1">
      <c r="A8" s="8" t="s">
        <v>167</v>
      </c>
      <c r="B8" s="10">
        <f t="shared" si="0"/>
        <v>2</v>
      </c>
      <c r="C8" s="10">
        <v>2</v>
      </c>
      <c r="D8" s="26"/>
      <c r="E8" s="91"/>
      <c r="F8" s="91"/>
      <c r="G8" s="91"/>
      <c r="H8" s="91"/>
      <c r="I8" s="91"/>
      <c r="J8" s="91"/>
      <c r="K8" s="90" t="str">
        <f>VLOOKUP(A8,'[2]中期数据 (合并)'!$B$2:$C$133,2,0)</f>
        <v>[2011399]其他商贸事务支出</v>
      </c>
      <c r="L8" s="90">
        <f>VLOOKUP(A8,'[2]中期数据 (合并)'!$B$1:$E$200,4,0)/10000</f>
        <v>2</v>
      </c>
      <c r="M8" s="90" t="e">
        <f>VLOOKUP(A8,[3]明细表!$C$2:$H$80,6,0)/10000</f>
        <v>#N/A</v>
      </c>
    </row>
    <row r="9" spans="1:13" ht="33.950000000000003" hidden="1" customHeight="1">
      <c r="A9" s="8" t="s">
        <v>168</v>
      </c>
      <c r="B9" s="10">
        <f t="shared" si="0"/>
        <v>51</v>
      </c>
      <c r="C9" s="10">
        <v>51</v>
      </c>
      <c r="D9" s="26"/>
      <c r="E9" s="91"/>
      <c r="F9" s="91"/>
      <c r="G9" s="91"/>
      <c r="H9" s="91"/>
      <c r="I9" s="91"/>
      <c r="J9" s="91"/>
      <c r="K9" s="90" t="str">
        <f>VLOOKUP(A9,'[2]中期数据 (合并)'!$B$2:$C$133,2,0)</f>
        <v>[2011308]招商引资</v>
      </c>
      <c r="L9" s="90">
        <f>VLOOKUP(A9,'[2]中期数据 (合并)'!$B$1:$E$200,4,0)/10000</f>
        <v>51</v>
      </c>
      <c r="M9" s="90" t="e">
        <f>VLOOKUP(A9,[3]明细表!$C$2:$H$80,6,0)/10000</f>
        <v>#N/A</v>
      </c>
    </row>
    <row r="10" spans="1:13" ht="35.1" hidden="1" customHeight="1">
      <c r="A10" s="8" t="s">
        <v>169</v>
      </c>
      <c r="B10" s="10">
        <f t="shared" si="0"/>
        <v>25.8</v>
      </c>
      <c r="C10" s="10">
        <v>25.8</v>
      </c>
      <c r="D10" s="26"/>
      <c r="E10" s="91"/>
      <c r="F10" s="91"/>
      <c r="G10" s="91"/>
      <c r="H10" s="91"/>
      <c r="I10" s="91"/>
      <c r="J10" s="91"/>
      <c r="K10" s="90" t="str">
        <f>VLOOKUP(A10,'[2]中期数据 (合并)'!$B$2:$C$133,2,0)</f>
        <v>[2011308]招商引资</v>
      </c>
      <c r="L10" s="90">
        <f>VLOOKUP(A10,'[2]中期数据 (合并)'!$B$1:$E$200,4,0)/10000</f>
        <v>25.8</v>
      </c>
      <c r="M10" s="90" t="e">
        <f>VLOOKUP(A10,[3]明细表!$C$2:$H$80,6,0)/10000</f>
        <v>#N/A</v>
      </c>
    </row>
    <row r="11" spans="1:13" ht="35.1" hidden="1" customHeight="1">
      <c r="A11" s="8" t="s">
        <v>170</v>
      </c>
      <c r="B11" s="10">
        <f t="shared" si="0"/>
        <v>25.228999999999999</v>
      </c>
      <c r="C11" s="10">
        <v>25.228999999999999</v>
      </c>
      <c r="D11" s="26"/>
      <c r="E11" s="91"/>
      <c r="F11" s="91"/>
      <c r="G11" s="91"/>
      <c r="H11" s="91"/>
      <c r="I11" s="91"/>
      <c r="J11" s="91"/>
      <c r="K11" s="90" t="str">
        <f>VLOOKUP(A11,'[2]中期数据 (合并)'!$B$2:$C$133,2,0)</f>
        <v>[2011308]招商引资</v>
      </c>
      <c r="L11" s="90">
        <f>VLOOKUP(A11,'[2]中期数据 (合并)'!$B$1:$E$200,4,0)/10000</f>
        <v>25.228999999999999</v>
      </c>
      <c r="M11" s="90" t="e">
        <f>VLOOKUP(A11,[3]明细表!$C$2:$H$80,6,0)/10000</f>
        <v>#N/A</v>
      </c>
    </row>
    <row r="12" spans="1:13" ht="35.1" hidden="1" customHeight="1">
      <c r="A12" s="8" t="s">
        <v>171</v>
      </c>
      <c r="B12" s="10">
        <f t="shared" si="0"/>
        <v>62</v>
      </c>
      <c r="C12" s="10">
        <v>62</v>
      </c>
      <c r="D12" s="26"/>
      <c r="E12" s="91"/>
      <c r="F12" s="91"/>
      <c r="G12" s="91"/>
      <c r="H12" s="91"/>
      <c r="I12" s="91"/>
      <c r="J12" s="91"/>
      <c r="K12" s="90" t="str">
        <f>VLOOKUP(A12,'[2]中期数据 (合并)'!$B$2:$C$133,2,0)</f>
        <v>[2011399]其他商贸事务支出</v>
      </c>
      <c r="L12" s="90">
        <f>VLOOKUP(A12,'[2]中期数据 (合并)'!$B$1:$E$200,4,0)/10000</f>
        <v>52</v>
      </c>
      <c r="M12" s="90">
        <f>VLOOKUP(A12,[3]明细表!$C$2:$H$80,6,0)/10000</f>
        <v>62</v>
      </c>
    </row>
    <row r="13" spans="1:13" ht="35.1" hidden="1" customHeight="1">
      <c r="A13" s="8" t="s">
        <v>172</v>
      </c>
      <c r="B13" s="10">
        <f t="shared" si="0"/>
        <v>20</v>
      </c>
      <c r="C13" s="10">
        <v>20</v>
      </c>
      <c r="D13" s="26"/>
      <c r="E13" s="91"/>
      <c r="F13" s="91"/>
      <c r="G13" s="91"/>
      <c r="H13" s="91"/>
      <c r="I13" s="91"/>
      <c r="J13" s="91"/>
      <c r="K13" s="90" t="str">
        <f>VLOOKUP(A13,'[2]中期数据 (合并)'!$B$2:$C$133,2,0)</f>
        <v>[2011399]其他商贸事务支出</v>
      </c>
      <c r="L13" s="90">
        <f>VLOOKUP(A13,'[2]中期数据 (合并)'!$B$1:$E$200,4,0)/10000</f>
        <v>20</v>
      </c>
      <c r="M13" s="90" t="e">
        <f>VLOOKUP(A13,[3]明细表!$C$2:$H$80,6,0)/10000</f>
        <v>#N/A</v>
      </c>
    </row>
    <row r="14" spans="1:13" ht="48" hidden="1" customHeight="1">
      <c r="A14" s="8" t="s">
        <v>173</v>
      </c>
      <c r="B14" s="10">
        <f t="shared" si="0"/>
        <v>78.5</v>
      </c>
      <c r="C14" s="10">
        <v>78.5</v>
      </c>
      <c r="D14" s="26"/>
      <c r="E14" s="91"/>
      <c r="F14" s="91"/>
      <c r="G14" s="91"/>
      <c r="H14" s="91"/>
      <c r="I14" s="91"/>
      <c r="J14" s="91"/>
      <c r="K14" s="90" t="str">
        <f>VLOOKUP(A14,'[2]中期数据 (合并)'!$B$2:$C$133,2,0)</f>
        <v>[2011308]招商引资</v>
      </c>
      <c r="L14" s="90">
        <f>VLOOKUP(A14,'[2]中期数据 (合并)'!$B$1:$E$200,4,0)/10000</f>
        <v>78.5</v>
      </c>
      <c r="M14" s="90" t="e">
        <f>VLOOKUP(A14,[3]明细表!$C$2:$H$80,6,0)/10000</f>
        <v>#N/A</v>
      </c>
    </row>
    <row r="15" spans="1:13" ht="35.1" hidden="1" customHeight="1">
      <c r="A15" s="8" t="s">
        <v>174</v>
      </c>
      <c r="B15" s="10">
        <f t="shared" si="0"/>
        <v>2.98</v>
      </c>
      <c r="C15" s="10">
        <v>2.98</v>
      </c>
      <c r="D15" s="26"/>
      <c r="E15" s="91"/>
      <c r="F15" s="91"/>
      <c r="G15" s="91"/>
      <c r="H15" s="91"/>
      <c r="I15" s="91"/>
      <c r="J15" s="91"/>
      <c r="K15" s="90" t="str">
        <f>VLOOKUP(A15,'[2]中期数据 (合并)'!$B$2:$C$133,2,0)</f>
        <v>[2011308]招商引资</v>
      </c>
      <c r="L15" s="90">
        <f>VLOOKUP(A15,'[2]中期数据 (合并)'!$B$1:$E$200,4,0)/10000</f>
        <v>2.98</v>
      </c>
      <c r="M15" s="90" t="e">
        <f>VLOOKUP(A15,[3]明细表!$C$2:$H$80,6,0)/10000</f>
        <v>#N/A</v>
      </c>
    </row>
    <row r="16" spans="1:13" ht="35.1" hidden="1" customHeight="1">
      <c r="A16" s="8" t="s">
        <v>175</v>
      </c>
      <c r="B16" s="10">
        <f t="shared" si="0"/>
        <v>24.490600000000001</v>
      </c>
      <c r="C16" s="10">
        <v>24.490600000000001</v>
      </c>
      <c r="D16" s="26"/>
      <c r="E16" s="91"/>
      <c r="F16" s="91"/>
      <c r="G16" s="91"/>
      <c r="H16" s="91"/>
      <c r="I16" s="91"/>
      <c r="J16" s="91"/>
      <c r="K16" s="90" t="str">
        <f>VLOOKUP(A16,'[2]中期数据 (合并)'!$B$2:$C$133,2,0)</f>
        <v>[2011308]招商引资</v>
      </c>
      <c r="L16" s="90">
        <f>VLOOKUP(A16,'[2]中期数据 (合并)'!$B$1:$E$200,4,0)/10000</f>
        <v>26.5</v>
      </c>
      <c r="M16" s="90">
        <f>VLOOKUP(A16,[3]明细表!$C$2:$H$80,6,0)/10000</f>
        <v>24.490600000000001</v>
      </c>
    </row>
    <row r="17" spans="1:13" ht="35.1" hidden="1" customHeight="1">
      <c r="A17" s="8" t="s">
        <v>176</v>
      </c>
      <c r="B17" s="10">
        <f t="shared" si="0"/>
        <v>1.462243</v>
      </c>
      <c r="C17" s="10">
        <v>1.462243</v>
      </c>
      <c r="D17" s="26"/>
      <c r="E17" s="91"/>
      <c r="F17" s="91"/>
      <c r="G17" s="91"/>
      <c r="H17" s="91"/>
      <c r="I17" s="91"/>
      <c r="J17" s="91"/>
      <c r="K17" s="90" t="str">
        <f>VLOOKUP(A17,'[2]中期数据 (合并)'!$B$2:$C$133,2,0)</f>
        <v>[2011399]其他商贸事务支出</v>
      </c>
      <c r="L17" s="90">
        <f>VLOOKUP(A17,'[2]中期数据 (合并)'!$B$1:$E$200,4,0)/10000</f>
        <v>1.462243</v>
      </c>
      <c r="M17" s="90" t="e">
        <f>VLOOKUP(A17,[3]明细表!$C$2:$H$80,6,0)/10000</f>
        <v>#N/A</v>
      </c>
    </row>
    <row r="18" spans="1:13" ht="35.1" hidden="1" customHeight="1">
      <c r="A18" s="8" t="s">
        <v>177</v>
      </c>
      <c r="B18" s="10">
        <f t="shared" si="0"/>
        <v>9.9499999999999993</v>
      </c>
      <c r="C18" s="10">
        <v>9.9499999999999993</v>
      </c>
      <c r="D18" s="26"/>
      <c r="E18" s="91"/>
      <c r="F18" s="91"/>
      <c r="G18" s="91"/>
      <c r="H18" s="91"/>
      <c r="I18" s="91"/>
      <c r="J18" s="91"/>
      <c r="K18" s="90" t="str">
        <f>VLOOKUP(A18,'[2]中期数据 (合并)'!$B$2:$C$133,2,0)</f>
        <v>[2011399]其他商贸事务支出</v>
      </c>
      <c r="L18" s="90">
        <f>VLOOKUP(A18,'[2]中期数据 (合并)'!$B$1:$E$200,4,0)/10000</f>
        <v>9.9499999999999993</v>
      </c>
      <c r="M18" s="90" t="e">
        <f>VLOOKUP(A18,[3]明细表!$C$2:$H$80,6,0)/10000</f>
        <v>#N/A</v>
      </c>
    </row>
    <row r="19" spans="1:13" ht="35.1" hidden="1" customHeight="1">
      <c r="A19" s="8" t="s">
        <v>178</v>
      </c>
      <c r="B19" s="10">
        <f t="shared" si="0"/>
        <v>184</v>
      </c>
      <c r="C19" s="10">
        <v>184</v>
      </c>
      <c r="D19" s="26"/>
      <c r="E19" s="91"/>
      <c r="F19" s="91"/>
      <c r="G19" s="91"/>
      <c r="H19" s="91"/>
      <c r="I19" s="91"/>
      <c r="J19" s="91"/>
      <c r="K19" s="90" t="str">
        <f>VLOOKUP(A19,'[2]中期数据 (合并)'!$B$2:$C$133,2,0)</f>
        <v>[2011308]招商引资</v>
      </c>
      <c r="L19" s="90">
        <f>VLOOKUP(A19,'[2]中期数据 (合并)'!$B$1:$E$200,4,0)/10000</f>
        <v>184</v>
      </c>
      <c r="M19" s="90" t="e">
        <f>VLOOKUP(A19,[3]明细表!$C$2:$H$80,6,0)/10000</f>
        <v>#N/A</v>
      </c>
    </row>
    <row r="20" spans="1:13" ht="35.1" hidden="1" customHeight="1">
      <c r="A20" s="9" t="s">
        <v>179</v>
      </c>
      <c r="B20" s="10">
        <f t="shared" si="0"/>
        <v>11</v>
      </c>
      <c r="C20" s="10">
        <v>11</v>
      </c>
      <c r="D20" s="91"/>
      <c r="E20" s="91"/>
      <c r="F20" s="91"/>
      <c r="G20" s="91"/>
      <c r="H20" s="91"/>
      <c r="I20" s="91"/>
      <c r="J20" s="91"/>
      <c r="K20" s="90" t="str">
        <f>VLOOKUP(A20,'[2]中期数据 (合并)'!$B$2:$C$133,2,0)</f>
        <v>[2011399]其他商贸事务支出</v>
      </c>
      <c r="L20" s="90">
        <f>VLOOKUP(A20,'[2]中期数据 (合并)'!$B$1:$E$200,4,0)/10000</f>
        <v>11</v>
      </c>
      <c r="M20" s="90" t="e">
        <f>VLOOKUP(A20,[3]明细表!$C$2:$H$80,6,0)/10000</f>
        <v>#N/A</v>
      </c>
    </row>
    <row r="21" spans="1:13" ht="35.1" hidden="1" customHeight="1">
      <c r="A21" s="9" t="s">
        <v>180</v>
      </c>
      <c r="B21" s="10">
        <f t="shared" si="0"/>
        <v>1.8</v>
      </c>
      <c r="C21" s="10">
        <v>1.8</v>
      </c>
      <c r="D21" s="91"/>
      <c r="E21" s="91"/>
      <c r="F21" s="91"/>
      <c r="G21" s="91"/>
      <c r="H21" s="91"/>
      <c r="I21" s="91"/>
      <c r="J21" s="91"/>
      <c r="K21" s="90" t="str">
        <f>VLOOKUP(A21,'[2]中期数据 (合并)'!$B$2:$C$133,2,0)</f>
        <v>[2011399]其他商贸事务支出</v>
      </c>
      <c r="L21" s="90">
        <f>VLOOKUP(A21,'[2]中期数据 (合并)'!$B$1:$E$200,4,0)/10000</f>
        <v>1.8</v>
      </c>
      <c r="M21" s="90" t="e">
        <f>VLOOKUP(A21,[3]明细表!$C$2:$H$80,6,0)/10000</f>
        <v>#N/A</v>
      </c>
    </row>
    <row r="22" spans="1:13" ht="35.1" hidden="1" customHeight="1">
      <c r="A22" s="9" t="s">
        <v>181</v>
      </c>
      <c r="B22" s="10">
        <f t="shared" si="0"/>
        <v>80</v>
      </c>
      <c r="C22" s="10">
        <v>80</v>
      </c>
      <c r="D22" s="91"/>
      <c r="E22" s="91"/>
      <c r="F22" s="91"/>
      <c r="G22" s="91"/>
      <c r="H22" s="91"/>
      <c r="I22" s="91"/>
      <c r="J22" s="91"/>
      <c r="K22" s="90" t="s">
        <v>201</v>
      </c>
      <c r="L22" s="90" t="e">
        <f>VLOOKUP(A22,'[2]中期数据 (合并)'!$B$1:$E$200,4,0)/10000</f>
        <v>#N/A</v>
      </c>
      <c r="M22" s="90" t="e">
        <f>VLOOKUP(A22,[3]明细表!$C$2:$H$80,6,0)/10000</f>
        <v>#N/A</v>
      </c>
    </row>
    <row r="23" spans="1:13" ht="35.1" hidden="1" customHeight="1">
      <c r="A23" s="9" t="s">
        <v>182</v>
      </c>
      <c r="B23" s="10">
        <f t="shared" si="0"/>
        <v>13.35</v>
      </c>
      <c r="C23" s="10">
        <v>13.35</v>
      </c>
      <c r="D23" s="91"/>
      <c r="E23" s="91"/>
      <c r="F23" s="91"/>
      <c r="G23" s="91"/>
      <c r="H23" s="91"/>
      <c r="I23" s="91"/>
      <c r="J23" s="91"/>
      <c r="K23" s="90" t="str">
        <f>VLOOKUP(A23,'[2]中期数据 (合并)'!$B$2:$C$133,2,0)</f>
        <v>[2011308]招商引资</v>
      </c>
      <c r="L23" s="90">
        <f>VLOOKUP(A23,'[2]中期数据 (合并)'!$B$1:$E$200,4,0)/10000</f>
        <v>13.4</v>
      </c>
      <c r="M23" s="90">
        <f>VLOOKUP(A23,[3]明细表!$C$2:$H$80,6,0)/10000</f>
        <v>13.35</v>
      </c>
    </row>
    <row r="24" spans="1:13" ht="35.1" hidden="1" customHeight="1">
      <c r="A24" s="9" t="s">
        <v>183</v>
      </c>
      <c r="B24" s="10">
        <f t="shared" si="0"/>
        <v>364.5</v>
      </c>
      <c r="C24" s="10">
        <v>364.5</v>
      </c>
      <c r="D24" s="91"/>
      <c r="E24" s="91"/>
      <c r="F24" s="91"/>
      <c r="G24" s="91"/>
      <c r="H24" s="91"/>
      <c r="I24" s="91"/>
      <c r="J24" s="91"/>
      <c r="K24" s="90" t="str">
        <f>VLOOKUP(A24,'[2]中期数据 (合并)'!$B$2:$C$133,2,0)</f>
        <v>[2010999]其他海关事务支出</v>
      </c>
      <c r="L24" s="90">
        <f>VLOOKUP(A24,'[2]中期数据 (合并)'!$B$1:$E$200,4,0)/10000</f>
        <v>364.5</v>
      </c>
      <c r="M24" s="90" t="e">
        <f>VLOOKUP(A24,[3]明细表!$C$2:$H$80,6,0)/10000</f>
        <v>#N/A</v>
      </c>
    </row>
    <row r="25" spans="1:13" ht="35.1" hidden="1" customHeight="1">
      <c r="A25" s="9" t="s">
        <v>184</v>
      </c>
      <c r="B25" s="10">
        <f t="shared" si="0"/>
        <v>8</v>
      </c>
      <c r="C25" s="10">
        <v>8</v>
      </c>
      <c r="D25" s="91"/>
      <c r="E25" s="91"/>
      <c r="F25" s="91"/>
      <c r="G25" s="91"/>
      <c r="H25" s="91"/>
      <c r="I25" s="91"/>
      <c r="J25" s="91"/>
      <c r="K25" s="90" t="str">
        <f>VLOOKUP(A25,'[2]中期数据 (合并)'!$B$2:$C$133,2,0)</f>
        <v>[2011308]招商引资</v>
      </c>
      <c r="L25" s="90">
        <f>VLOOKUP(A25,'[2]中期数据 (合并)'!$B$1:$E$200,4,0)/10000</f>
        <v>8</v>
      </c>
      <c r="M25" s="90" t="e">
        <f>VLOOKUP(A25,[3]明细表!$C$2:$H$80,6,0)/10000</f>
        <v>#N/A</v>
      </c>
    </row>
    <row r="26" spans="1:13" ht="35.1" hidden="1" customHeight="1">
      <c r="A26" s="6" t="s">
        <v>50</v>
      </c>
      <c r="B26" s="10">
        <f t="shared" ref="B26" si="1">C26+F26</f>
        <v>1255.0070430000001</v>
      </c>
      <c r="C26" s="10">
        <f>SUM(C6:C25)</f>
        <v>1205.0070430000001</v>
      </c>
      <c r="D26" s="91"/>
      <c r="E26" s="91"/>
      <c r="F26" s="10">
        <v>50</v>
      </c>
      <c r="G26" s="91"/>
      <c r="H26" s="91"/>
      <c r="I26" s="91"/>
      <c r="J26" s="91"/>
    </row>
    <row r="27" spans="1:13" ht="35.1" customHeight="1">
      <c r="C27" s="2">
        <f>SUBTOTAL(9,C5:C26)</f>
        <v>0</v>
      </c>
    </row>
    <row r="28" spans="1:13" ht="35.1" customHeight="1"/>
    <row r="29" spans="1:13" ht="35.1" customHeight="1"/>
    <row r="30" spans="1:13" ht="35.1" customHeight="1"/>
    <row r="31" spans="1:13" ht="35.1" customHeight="1"/>
    <row r="32" spans="1:13" ht="35.1" customHeight="1"/>
    <row r="33" ht="35.1" customHeight="1"/>
    <row r="34" ht="35.1" customHeight="1"/>
    <row r="35" ht="35.1" customHeight="1"/>
    <row r="36" ht="35.1" customHeight="1"/>
    <row r="37" ht="35.1" customHeight="1"/>
  </sheetData>
  <autoFilter ref="A5:M26" xr:uid="{00000000-0001-0000-0B00-000000000000}">
    <filterColumn colId="10">
      <filters>
        <filter val="[2169999]其他商业服务业等支出"/>
      </filters>
    </filterColumn>
  </autoFilter>
  <mergeCells count="8">
    <mergeCell ref="B2:J2"/>
    <mergeCell ref="B3:J3"/>
    <mergeCell ref="C4:E4"/>
    <mergeCell ref="F4:H4"/>
    <mergeCell ref="A4:A5"/>
    <mergeCell ref="B4:B5"/>
    <mergeCell ref="I4:I5"/>
    <mergeCell ref="J4:J5"/>
  </mergeCells>
  <phoneticPr fontId="2" type="noConversion"/>
  <pageMargins left="0.7" right="0.7" top="0.75" bottom="0.75" header="0.3" footer="0.3"/>
  <pageSetup paperSize="9" scale="5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O36"/>
  <sheetViews>
    <sheetView showGridLines="0" showZeros="0" view="pageBreakPreview" topLeftCell="A22" zoomScale="85" zoomScaleNormal="115" workbookViewId="0">
      <selection activeCell="B28" sqref="B28"/>
    </sheetView>
  </sheetViews>
  <sheetFormatPr defaultColWidth="6.6640625" defaultRowHeight="18" customHeight="1"/>
  <cols>
    <col min="1" max="1" width="50.6640625" customWidth="1"/>
    <col min="2" max="2" width="17.83203125" customWidth="1"/>
    <col min="3" max="3" width="50.6640625" customWidth="1"/>
    <col min="4" max="4" width="17.6640625" customWidth="1"/>
    <col min="5" max="156" width="9" customWidth="1"/>
    <col min="157" max="249" width="9.1640625" customWidth="1"/>
  </cols>
  <sheetData>
    <row r="1" spans="1:249" ht="24" customHeight="1">
      <c r="A1" s="15" t="s">
        <v>0</v>
      </c>
    </row>
    <row r="2" spans="1:249" ht="42" customHeight="1">
      <c r="A2" s="16" t="s">
        <v>1</v>
      </c>
      <c r="B2" s="16"/>
      <c r="C2" s="16"/>
      <c r="D2" s="16"/>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row>
    <row r="3" spans="1:249" ht="24" customHeight="1">
      <c r="A3" s="17" t="s">
        <v>2</v>
      </c>
      <c r="B3" s="12"/>
      <c r="C3" s="12"/>
      <c r="D3" s="12" t="s">
        <v>3</v>
      </c>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row>
    <row r="4" spans="1:249" ht="37.15" customHeight="1">
      <c r="A4" s="106" t="s">
        <v>4</v>
      </c>
      <c r="B4" s="106"/>
      <c r="C4" s="106" t="s">
        <v>5</v>
      </c>
      <c r="D4" s="106"/>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13"/>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row>
    <row r="5" spans="1:249" ht="37.15" customHeight="1">
      <c r="A5" s="18" t="s">
        <v>6</v>
      </c>
      <c r="B5" s="52" t="s">
        <v>7</v>
      </c>
      <c r="C5" s="18" t="s">
        <v>6</v>
      </c>
      <c r="D5" s="52" t="s">
        <v>7</v>
      </c>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13"/>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row>
    <row r="6" spans="1:249" ht="30" customHeight="1">
      <c r="A6" s="88" t="s">
        <v>8</v>
      </c>
      <c r="B6" s="41">
        <f>'4'!B6</f>
        <v>2530.5753409999998</v>
      </c>
      <c r="C6" s="53" t="s">
        <v>9</v>
      </c>
      <c r="D6" s="41">
        <f>'4'!D6</f>
        <v>2530.5753409999998</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13"/>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row>
    <row r="7" spans="1:249" ht="30" customHeight="1">
      <c r="A7" s="88" t="s">
        <v>10</v>
      </c>
      <c r="B7" s="23"/>
      <c r="C7" s="53" t="s">
        <v>11</v>
      </c>
      <c r="D7" s="23"/>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row>
    <row r="8" spans="1:249" ht="30" customHeight="1">
      <c r="A8" s="88" t="s">
        <v>12</v>
      </c>
      <c r="B8" s="23"/>
      <c r="C8" s="53" t="s">
        <v>13</v>
      </c>
      <c r="D8" s="23"/>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row>
    <row r="9" spans="1:249" ht="30" customHeight="1">
      <c r="A9" s="89" t="s">
        <v>14</v>
      </c>
      <c r="B9" s="23"/>
      <c r="C9" s="53" t="s">
        <v>15</v>
      </c>
      <c r="D9" s="23"/>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13"/>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row>
    <row r="10" spans="1:249" ht="30" customHeight="1">
      <c r="A10" s="89" t="s">
        <v>16</v>
      </c>
      <c r="B10" s="23"/>
      <c r="C10" s="53" t="s">
        <v>17</v>
      </c>
      <c r="D10" s="23"/>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row>
    <row r="11" spans="1:249" ht="30" customHeight="1">
      <c r="A11" s="89" t="s">
        <v>18</v>
      </c>
      <c r="B11" s="23"/>
      <c r="C11" s="48" t="s">
        <v>19</v>
      </c>
      <c r="D11" s="23"/>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13"/>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row>
    <row r="12" spans="1:249" ht="30" customHeight="1">
      <c r="A12" s="88" t="s">
        <v>20</v>
      </c>
      <c r="B12" s="23"/>
      <c r="C12" s="53" t="s">
        <v>21</v>
      </c>
      <c r="D12" s="23"/>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row>
    <row r="13" spans="1:249" ht="30" customHeight="1">
      <c r="A13" s="88" t="s">
        <v>22</v>
      </c>
      <c r="B13" s="54"/>
      <c r="C13" s="53" t="s">
        <v>23</v>
      </c>
      <c r="D13" s="23"/>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13"/>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row>
    <row r="14" spans="1:249" ht="30" customHeight="1">
      <c r="A14" s="88" t="s">
        <v>24</v>
      </c>
      <c r="B14" s="54"/>
      <c r="C14" s="53" t="s">
        <v>25</v>
      </c>
      <c r="D14" s="23"/>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13"/>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row>
    <row r="15" spans="1:249" ht="30" customHeight="1">
      <c r="A15" s="88"/>
      <c r="B15" s="54"/>
      <c r="C15" s="53" t="s">
        <v>26</v>
      </c>
      <c r="D15" s="23"/>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13"/>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row>
    <row r="16" spans="1:249" ht="30" customHeight="1">
      <c r="A16" s="88"/>
      <c r="B16" s="54"/>
      <c r="C16" s="53" t="s">
        <v>27</v>
      </c>
      <c r="D16" s="23"/>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13"/>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row>
    <row r="17" spans="1:249" ht="30" customHeight="1">
      <c r="A17" s="88"/>
      <c r="B17" s="54"/>
      <c r="C17" s="53" t="s">
        <v>28</v>
      </c>
      <c r="D17" s="23"/>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13"/>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row>
    <row r="18" spans="1:249" ht="30" customHeight="1">
      <c r="A18" s="88"/>
      <c r="B18" s="23"/>
      <c r="C18" s="53" t="s">
        <v>29</v>
      </c>
      <c r="D18" s="41">
        <f>'4'!D18</f>
        <v>50</v>
      </c>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13"/>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row>
    <row r="19" spans="1:249" ht="30" customHeight="1">
      <c r="A19" s="88"/>
      <c r="B19" s="23"/>
      <c r="C19" s="53" t="s">
        <v>30</v>
      </c>
      <c r="D19" s="23"/>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13"/>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row>
    <row r="20" spans="1:249" ht="30" customHeight="1">
      <c r="A20" s="88"/>
      <c r="B20" s="23"/>
      <c r="C20" s="53" t="s">
        <v>31</v>
      </c>
      <c r="D20" s="56"/>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13"/>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row>
    <row r="21" spans="1:249" ht="30" customHeight="1">
      <c r="A21" s="27"/>
      <c r="B21" s="23"/>
      <c r="C21" s="53" t="s">
        <v>32</v>
      </c>
      <c r="D21" s="56"/>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row>
    <row r="22" spans="1:249" ht="30" customHeight="1">
      <c r="A22" s="27"/>
      <c r="B22" s="23"/>
      <c r="C22" s="57" t="s">
        <v>33</v>
      </c>
      <c r="D22" s="23"/>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13"/>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row>
    <row r="23" spans="1:249" ht="30" customHeight="1">
      <c r="A23" s="27"/>
      <c r="B23" s="23"/>
      <c r="C23" s="57" t="s">
        <v>34</v>
      </c>
      <c r="D23" s="58"/>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13"/>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row>
    <row r="24" spans="1:249" ht="30" customHeight="1">
      <c r="A24" s="27"/>
      <c r="B24" s="23"/>
      <c r="C24" s="57" t="s">
        <v>35</v>
      </c>
      <c r="D24" s="58"/>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13"/>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row>
    <row r="25" spans="1:249" ht="31.15" customHeight="1">
      <c r="A25" s="27"/>
      <c r="B25" s="23"/>
      <c r="C25" s="57" t="s">
        <v>36</v>
      </c>
      <c r="D25" s="58"/>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13"/>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row>
    <row r="26" spans="1:249" ht="31.15" customHeight="1">
      <c r="A26" s="27"/>
      <c r="B26" s="23"/>
      <c r="C26" s="57" t="s">
        <v>37</v>
      </c>
      <c r="D26" s="58"/>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13"/>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row>
    <row r="27" spans="1:249" ht="31.15" customHeight="1">
      <c r="A27" s="27"/>
      <c r="B27" s="23"/>
      <c r="C27" s="57" t="s">
        <v>38</v>
      </c>
      <c r="D27" s="58"/>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13"/>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row>
    <row r="28" spans="1:249" ht="30" customHeight="1">
      <c r="A28" s="29" t="s">
        <v>39</v>
      </c>
      <c r="B28" s="41">
        <f>B6</f>
        <v>2530.5753409999998</v>
      </c>
      <c r="C28" s="29" t="s">
        <v>40</v>
      </c>
      <c r="D28" s="41">
        <f>SUM(D6:D27)</f>
        <v>2580.5753409999998</v>
      </c>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13"/>
      <c r="FB28" s="13"/>
      <c r="FC28" s="13"/>
      <c r="FD28" s="13"/>
      <c r="FE28" s="13"/>
      <c r="FF28" s="13"/>
      <c r="FG28" s="13"/>
      <c r="FH28" s="13"/>
      <c r="FI28" s="13"/>
      <c r="FJ28" s="13"/>
      <c r="FK28" s="13"/>
      <c r="FL28" s="13"/>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row>
    <row r="29" spans="1:249" ht="30" customHeight="1">
      <c r="A29" s="88" t="s">
        <v>41</v>
      </c>
      <c r="B29" s="41">
        <v>50</v>
      </c>
      <c r="C29" s="53" t="s">
        <v>42</v>
      </c>
      <c r="D29" s="23"/>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c r="II29" s="51"/>
      <c r="IJ29" s="51"/>
      <c r="IK29" s="51"/>
      <c r="IL29" s="51"/>
      <c r="IM29" s="51"/>
      <c r="IN29" s="51"/>
      <c r="IO29" s="51"/>
    </row>
    <row r="30" spans="1:249" ht="30" customHeight="1">
      <c r="A30" s="29" t="s">
        <v>43</v>
      </c>
      <c r="B30" s="41">
        <f>B6+B29</f>
        <v>2580.5753409999998</v>
      </c>
      <c r="C30" s="29" t="s">
        <v>44</v>
      </c>
      <c r="D30" s="41">
        <f>D28</f>
        <v>2580.5753409999998</v>
      </c>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13"/>
      <c r="FB30" s="13"/>
      <c r="FC30" s="13"/>
      <c r="FD30" s="13"/>
      <c r="FE30" s="13"/>
      <c r="FF30" s="13"/>
      <c r="FG30" s="13"/>
      <c r="FH30" s="13"/>
      <c r="FI30" s="13"/>
      <c r="FJ30" s="13"/>
      <c r="FK30" s="13"/>
      <c r="FL30" s="13"/>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row>
    <row r="31" spans="1:249" ht="27" customHeight="1">
      <c r="A31" s="28" t="s">
        <v>45</v>
      </c>
      <c r="B31" s="60"/>
      <c r="C31" s="61"/>
      <c r="D31" s="62"/>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1"/>
      <c r="EK31" s="51"/>
      <c r="EL31" s="51"/>
      <c r="EM31" s="51"/>
      <c r="EN31" s="51"/>
      <c r="EO31" s="51"/>
      <c r="EP31" s="51"/>
      <c r="EQ31" s="51"/>
      <c r="ER31" s="51"/>
      <c r="ES31" s="51"/>
      <c r="ET31" s="51"/>
      <c r="EU31" s="51"/>
      <c r="EV31" s="51"/>
      <c r="EW31" s="51"/>
      <c r="EX31" s="51"/>
      <c r="EY31" s="51"/>
      <c r="EZ31" s="51"/>
      <c r="FA31" s="13"/>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row>
    <row r="32" spans="1:249" ht="27.75" customHeight="1">
      <c r="A32" s="63"/>
      <c r="B32" s="64"/>
      <c r="C32" s="63"/>
      <c r="D32" s="64"/>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13"/>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row>
    <row r="33" spans="1:249" ht="27.75" customHeight="1">
      <c r="A33" s="63"/>
      <c r="B33" s="63"/>
      <c r="C33" s="63"/>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3"/>
      <c r="BM33" s="63"/>
      <c r="BN33" s="63"/>
      <c r="BO33" s="63"/>
      <c r="BP33" s="63"/>
      <c r="BQ33" s="63"/>
      <c r="BR33" s="63"/>
      <c r="BS33" s="63"/>
      <c r="BT33" s="63"/>
      <c r="BU33" s="63"/>
      <c r="BV33" s="63"/>
      <c r="BW33" s="63"/>
      <c r="BX33" s="63"/>
      <c r="BY33" s="63"/>
      <c r="BZ33" s="63"/>
      <c r="CA33" s="63"/>
      <c r="CB33" s="63"/>
      <c r="CC33" s="63"/>
      <c r="CD33" s="63"/>
      <c r="CE33" s="63"/>
      <c r="CF33" s="63"/>
      <c r="CG33" s="63"/>
      <c r="CH33" s="63"/>
      <c r="CI33" s="63"/>
      <c r="CJ33" s="63"/>
      <c r="CK33" s="63"/>
      <c r="CL33" s="63"/>
      <c r="CM33" s="63"/>
      <c r="CN33" s="63"/>
      <c r="CO33" s="63"/>
      <c r="CP33" s="63"/>
      <c r="CQ33" s="63"/>
      <c r="CR33" s="63"/>
      <c r="CS33" s="63"/>
      <c r="CT33" s="63"/>
      <c r="CU33" s="63"/>
      <c r="CV33" s="63"/>
      <c r="CW33" s="63"/>
      <c r="CX33" s="63"/>
      <c r="CY33" s="63"/>
      <c r="CZ33" s="63"/>
      <c r="DA33" s="63"/>
      <c r="DB33" s="63"/>
      <c r="DC33" s="63"/>
      <c r="DD33" s="63"/>
      <c r="DE33" s="63"/>
      <c r="DF33" s="63"/>
      <c r="DG33" s="63"/>
      <c r="DH33" s="63"/>
      <c r="DI33" s="63"/>
      <c r="DJ33" s="63"/>
      <c r="DK33" s="63"/>
      <c r="DL33" s="63"/>
      <c r="DM33" s="63"/>
      <c r="DN33" s="63"/>
      <c r="DO33" s="63"/>
      <c r="DP33" s="63"/>
      <c r="DQ33" s="63"/>
      <c r="DR33" s="63"/>
      <c r="DS33" s="63"/>
      <c r="DT33" s="63"/>
      <c r="DU33" s="63"/>
      <c r="DV33" s="63"/>
      <c r="DW33" s="63"/>
      <c r="DX33" s="63"/>
      <c r="DY33" s="63"/>
      <c r="DZ33" s="63"/>
      <c r="EA33" s="63"/>
      <c r="EB33" s="63"/>
      <c r="EC33" s="63"/>
      <c r="ED33" s="63"/>
      <c r="EE33" s="63"/>
      <c r="EF33" s="63"/>
      <c r="EG33" s="63"/>
      <c r="EH33" s="63"/>
      <c r="EI33" s="63"/>
      <c r="EJ33" s="63"/>
      <c r="EK33" s="63"/>
      <c r="EL33" s="63"/>
      <c r="EM33" s="63"/>
      <c r="EN33" s="63"/>
      <c r="EO33" s="63"/>
      <c r="EP33" s="63"/>
      <c r="EQ33" s="63"/>
      <c r="ER33" s="63"/>
      <c r="ES33" s="63"/>
      <c r="ET33" s="63"/>
      <c r="EU33" s="63"/>
      <c r="EV33" s="63"/>
      <c r="EW33" s="63"/>
      <c r="EX33" s="63"/>
      <c r="EY33" s="63"/>
      <c r="EZ33" s="63"/>
      <c r="FA33" s="65"/>
      <c r="FB33" s="65"/>
      <c r="FC33" s="65"/>
      <c r="FD33" s="65"/>
      <c r="FE33" s="65"/>
      <c r="FF33" s="65"/>
      <c r="FG33" s="65"/>
      <c r="FH33" s="65"/>
      <c r="FI33" s="65"/>
      <c r="FJ33" s="65"/>
      <c r="FK33" s="65"/>
      <c r="FL33" s="65"/>
      <c r="FM33" s="65"/>
      <c r="FN33" s="65"/>
      <c r="FO33" s="65"/>
      <c r="FP33" s="65"/>
      <c r="FQ33" s="65"/>
      <c r="FR33" s="65"/>
      <c r="FS33" s="65"/>
      <c r="FT33" s="65"/>
      <c r="FU33" s="65"/>
      <c r="FV33" s="65"/>
      <c r="FW33" s="65"/>
      <c r="FX33" s="65"/>
      <c r="FY33" s="65"/>
      <c r="FZ33" s="65"/>
      <c r="GA33" s="65"/>
      <c r="GB33" s="65"/>
      <c r="GC33" s="65"/>
      <c r="GD33" s="65"/>
      <c r="GE33" s="65"/>
      <c r="GF33" s="65"/>
      <c r="GG33" s="65"/>
      <c r="GH33" s="65"/>
      <c r="GI33" s="65"/>
      <c r="GJ33" s="65"/>
      <c r="GK33" s="65"/>
      <c r="GL33" s="65"/>
      <c r="GM33" s="65"/>
      <c r="GN33" s="65"/>
      <c r="GO33" s="65"/>
      <c r="GP33" s="65"/>
      <c r="GQ33" s="65"/>
      <c r="GR33" s="65"/>
      <c r="GS33" s="65"/>
      <c r="GT33" s="65"/>
      <c r="GU33" s="65"/>
      <c r="GV33" s="65"/>
      <c r="GW33" s="65"/>
      <c r="GX33" s="65"/>
      <c r="GY33" s="65"/>
      <c r="GZ33" s="65"/>
      <c r="HA33" s="65"/>
      <c r="HB33" s="65"/>
      <c r="HC33" s="65"/>
      <c r="HD33" s="65"/>
      <c r="HE33" s="65"/>
      <c r="HF33" s="65"/>
      <c r="HG33" s="65"/>
      <c r="HH33" s="65"/>
      <c r="HI33" s="65"/>
      <c r="HJ33" s="65"/>
      <c r="HK33" s="65"/>
      <c r="HL33" s="65"/>
      <c r="HM33" s="65"/>
      <c r="HN33" s="65"/>
      <c r="HO33" s="65"/>
      <c r="HP33" s="65"/>
      <c r="HQ33" s="65"/>
      <c r="HR33" s="65"/>
      <c r="HS33" s="65"/>
      <c r="HT33" s="65"/>
      <c r="HU33" s="65"/>
      <c r="HV33" s="65"/>
      <c r="HW33" s="65"/>
      <c r="HX33" s="65"/>
      <c r="HY33" s="65"/>
      <c r="HZ33" s="65"/>
      <c r="IA33" s="65"/>
      <c r="IB33" s="65"/>
      <c r="IC33" s="65"/>
      <c r="ID33" s="65"/>
      <c r="IE33" s="65"/>
      <c r="IF33" s="65"/>
      <c r="IG33" s="65"/>
      <c r="IH33" s="65"/>
      <c r="II33" s="65"/>
      <c r="IJ33" s="65"/>
      <c r="IK33" s="65"/>
      <c r="IL33" s="65"/>
      <c r="IM33" s="65"/>
      <c r="IN33" s="65"/>
      <c r="IO33" s="65"/>
    </row>
    <row r="34" spans="1:249" ht="27.75" customHeight="1">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5"/>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c r="GC34" s="65"/>
      <c r="GD34" s="65"/>
      <c r="GE34" s="65"/>
      <c r="GF34" s="65"/>
      <c r="GG34" s="65"/>
      <c r="GH34" s="65"/>
      <c r="GI34" s="65"/>
      <c r="GJ34" s="65"/>
      <c r="GK34" s="65"/>
      <c r="GL34" s="65"/>
      <c r="GM34" s="65"/>
      <c r="GN34" s="65"/>
      <c r="GO34" s="65"/>
      <c r="GP34" s="65"/>
      <c r="GQ34" s="65"/>
      <c r="GR34" s="65"/>
      <c r="GS34" s="65"/>
      <c r="GT34" s="65"/>
      <c r="GU34" s="65"/>
      <c r="GV34" s="65"/>
      <c r="GW34" s="65"/>
      <c r="GX34" s="65"/>
      <c r="GY34" s="65"/>
      <c r="GZ34" s="65"/>
      <c r="HA34" s="65"/>
      <c r="HB34" s="65"/>
      <c r="HC34" s="65"/>
      <c r="HD34" s="65"/>
      <c r="HE34" s="65"/>
      <c r="HF34" s="65"/>
      <c r="HG34" s="65"/>
      <c r="HH34" s="65"/>
      <c r="HI34" s="65"/>
      <c r="HJ34" s="65"/>
      <c r="HK34" s="65"/>
      <c r="HL34" s="65"/>
      <c r="HM34" s="65"/>
      <c r="HN34" s="65"/>
      <c r="HO34" s="65"/>
      <c r="HP34" s="65"/>
      <c r="HQ34" s="65"/>
      <c r="HR34" s="65"/>
      <c r="HS34" s="65"/>
      <c r="HT34" s="65"/>
      <c r="HU34" s="65"/>
      <c r="HV34" s="65"/>
      <c r="HW34" s="65"/>
      <c r="HX34" s="65"/>
      <c r="HY34" s="65"/>
      <c r="HZ34" s="65"/>
      <c r="IA34" s="65"/>
      <c r="IB34" s="65"/>
      <c r="IC34" s="65"/>
      <c r="ID34" s="65"/>
      <c r="IE34" s="65"/>
      <c r="IF34" s="65"/>
      <c r="IG34" s="65"/>
      <c r="IH34" s="65"/>
      <c r="II34" s="65"/>
      <c r="IJ34" s="65"/>
      <c r="IK34" s="65"/>
      <c r="IL34" s="65"/>
      <c r="IM34" s="65"/>
      <c r="IN34" s="65"/>
      <c r="IO34" s="65"/>
    </row>
    <row r="35" spans="1:249" ht="27.75" customHeight="1">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5"/>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c r="IB35" s="65"/>
      <c r="IC35" s="65"/>
      <c r="ID35" s="65"/>
      <c r="IE35" s="65"/>
      <c r="IF35" s="65"/>
      <c r="IG35" s="65"/>
      <c r="IH35" s="65"/>
      <c r="II35" s="65"/>
      <c r="IJ35" s="65"/>
      <c r="IK35" s="65"/>
      <c r="IL35" s="65"/>
      <c r="IM35" s="65"/>
      <c r="IN35" s="65"/>
      <c r="IO35" s="65"/>
    </row>
    <row r="36" spans="1:249" ht="27.75" customHeight="1">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5"/>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c r="HI36" s="65"/>
      <c r="HJ36" s="65"/>
      <c r="HK36" s="65"/>
      <c r="HL36" s="65"/>
      <c r="HM36" s="65"/>
      <c r="HN36" s="65"/>
      <c r="HO36" s="65"/>
      <c r="HP36" s="65"/>
      <c r="HQ36" s="65"/>
      <c r="HR36" s="65"/>
      <c r="HS36" s="65"/>
      <c r="HT36" s="65"/>
      <c r="HU36" s="65"/>
      <c r="HV36" s="65"/>
      <c r="HW36" s="65"/>
      <c r="HX36" s="65"/>
      <c r="HY36" s="65"/>
      <c r="HZ36" s="65"/>
      <c r="IA36" s="65"/>
      <c r="IB36" s="65"/>
      <c r="IC36" s="65"/>
      <c r="ID36" s="65"/>
      <c r="IE36" s="65"/>
      <c r="IF36" s="65"/>
      <c r="IG36" s="65"/>
      <c r="IH36" s="65"/>
      <c r="II36" s="65"/>
      <c r="IJ36" s="65"/>
      <c r="IK36" s="65"/>
      <c r="IL36" s="65"/>
      <c r="IM36" s="65"/>
      <c r="IN36" s="65"/>
      <c r="IO36" s="65"/>
    </row>
  </sheetData>
  <mergeCells count="2">
    <mergeCell ref="A4:B4"/>
    <mergeCell ref="C4:D4"/>
  </mergeCells>
  <phoneticPr fontId="2" type="noConversion"/>
  <printOptions horizontalCentered="1"/>
  <pageMargins left="0.55118109297564599" right="0.55118109297564599" top="0.78" bottom="0.59055118110236204" header="0.59055118110236204" footer="0.23622048182750299"/>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Q12"/>
  <sheetViews>
    <sheetView showGridLines="0" showZeros="0" view="pageBreakPreview" topLeftCell="A5" zoomScaleNormal="115" workbookViewId="0">
      <selection activeCell="C7" sqref="C7"/>
    </sheetView>
  </sheetViews>
  <sheetFormatPr defaultColWidth="9.1640625" defaultRowHeight="27.75" customHeight="1"/>
  <cols>
    <col min="1" max="1" width="10.83203125" style="73" customWidth="1"/>
    <col min="2" max="2" width="17.83203125" style="73" customWidth="1"/>
    <col min="3" max="3" width="10.1640625" style="73" customWidth="1"/>
    <col min="4" max="4" width="11" style="73" customWidth="1"/>
    <col min="5" max="5" width="10.5" style="73" customWidth="1"/>
    <col min="6" max="11" width="8.83203125" style="73" customWidth="1"/>
    <col min="12" max="13" width="8.83203125" style="63" customWidth="1"/>
    <col min="14" max="19" width="8.83203125" style="73" customWidth="1"/>
    <col min="20" max="251" width="9" style="63" customWidth="1"/>
    <col min="252" max="252" width="9.1640625" customWidth="1"/>
  </cols>
  <sheetData>
    <row r="1" spans="1:251" s="66" customFormat="1" ht="27" customHeight="1">
      <c r="A1" s="15" t="s">
        <v>46</v>
      </c>
      <c r="B1" s="15"/>
      <c r="C1" s="15"/>
      <c r="D1" s="15"/>
      <c r="E1" s="74"/>
      <c r="F1" s="74"/>
      <c r="G1" s="74"/>
      <c r="H1" s="74"/>
      <c r="I1" s="74"/>
      <c r="J1" s="74"/>
      <c r="K1" s="74"/>
      <c r="L1" s="74"/>
      <c r="N1" s="74"/>
      <c r="O1" s="74"/>
      <c r="P1" s="74"/>
      <c r="Q1" s="74"/>
      <c r="R1" s="74"/>
      <c r="S1" s="74"/>
    </row>
    <row r="2" spans="1:251" s="50" customFormat="1" ht="40.5" customHeight="1">
      <c r="A2" s="107" t="s">
        <v>47</v>
      </c>
      <c r="B2" s="107"/>
      <c r="C2" s="107"/>
      <c r="D2" s="107"/>
      <c r="E2" s="107"/>
      <c r="F2" s="107"/>
      <c r="G2" s="107"/>
      <c r="H2" s="107"/>
      <c r="I2" s="107"/>
      <c r="J2" s="107"/>
      <c r="K2" s="107"/>
      <c r="L2" s="107"/>
      <c r="M2" s="107"/>
      <c r="N2" s="107"/>
      <c r="O2" s="107"/>
      <c r="P2" s="107"/>
      <c r="Q2" s="107"/>
      <c r="R2" s="107"/>
      <c r="S2" s="107"/>
    </row>
    <row r="3" spans="1:251" s="50" customFormat="1" ht="12.75" customHeight="1">
      <c r="A3" s="75"/>
      <c r="B3" s="75"/>
      <c r="C3" s="75"/>
      <c r="D3" s="75"/>
      <c r="E3" s="75"/>
      <c r="F3" s="75"/>
      <c r="G3" s="75"/>
      <c r="H3" s="75"/>
      <c r="I3" s="75"/>
      <c r="J3" s="75"/>
      <c r="K3" s="75"/>
      <c r="L3" s="75"/>
      <c r="M3" s="75"/>
      <c r="N3" s="75"/>
      <c r="O3" s="75"/>
      <c r="P3" s="75"/>
      <c r="Q3" s="75"/>
      <c r="R3" s="75"/>
      <c r="S3" s="75"/>
    </row>
    <row r="4" spans="1:251" s="12" customFormat="1" ht="22.15" customHeight="1">
      <c r="A4" s="76" t="s">
        <v>2</v>
      </c>
      <c r="B4" s="77"/>
      <c r="C4" s="77"/>
      <c r="D4" s="77"/>
      <c r="E4" s="77"/>
      <c r="F4" s="77"/>
      <c r="G4" s="77"/>
      <c r="H4" s="77"/>
      <c r="I4" s="77"/>
      <c r="J4" s="77"/>
      <c r="K4" s="77"/>
      <c r="L4" s="77"/>
      <c r="N4" s="77"/>
      <c r="O4" s="77"/>
      <c r="P4" s="77"/>
      <c r="Q4" s="77"/>
      <c r="R4" s="77"/>
      <c r="S4" s="77" t="s">
        <v>3</v>
      </c>
    </row>
    <row r="5" spans="1:251" s="72" customFormat="1" ht="29.85" customHeight="1">
      <c r="A5" s="109" t="s">
        <v>48</v>
      </c>
      <c r="B5" s="109" t="s">
        <v>49</v>
      </c>
      <c r="C5" s="112" t="s">
        <v>50</v>
      </c>
      <c r="D5" s="108" t="s">
        <v>51</v>
      </c>
      <c r="E5" s="108"/>
      <c r="F5" s="108"/>
      <c r="G5" s="108"/>
      <c r="H5" s="108"/>
      <c r="I5" s="108"/>
      <c r="J5" s="108"/>
      <c r="K5" s="108"/>
      <c r="L5" s="108"/>
      <c r="M5" s="108"/>
      <c r="N5" s="109" t="s">
        <v>41</v>
      </c>
      <c r="O5" s="109"/>
      <c r="P5" s="109"/>
      <c r="Q5" s="109"/>
      <c r="R5" s="109"/>
      <c r="S5" s="109"/>
    </row>
    <row r="6" spans="1:251" s="72" customFormat="1" ht="29.85" customHeight="1">
      <c r="A6" s="109"/>
      <c r="B6" s="109"/>
      <c r="C6" s="113"/>
      <c r="D6" s="78" t="s">
        <v>52</v>
      </c>
      <c r="E6" s="80" t="s">
        <v>53</v>
      </c>
      <c r="F6" s="80" t="s">
        <v>54</v>
      </c>
      <c r="G6" s="80" t="s">
        <v>55</v>
      </c>
      <c r="H6" s="80" t="s">
        <v>56</v>
      </c>
      <c r="I6" s="80" t="s">
        <v>57</v>
      </c>
      <c r="J6" s="80" t="s">
        <v>58</v>
      </c>
      <c r="K6" s="80" t="s">
        <v>59</v>
      </c>
      <c r="L6" s="80" t="s">
        <v>60</v>
      </c>
      <c r="M6" s="80" t="s">
        <v>61</v>
      </c>
      <c r="N6" s="79" t="s">
        <v>52</v>
      </c>
      <c r="O6" s="78" t="s">
        <v>53</v>
      </c>
      <c r="P6" s="78" t="s">
        <v>54</v>
      </c>
      <c r="Q6" s="78" t="s">
        <v>62</v>
      </c>
      <c r="R6" s="86" t="s">
        <v>56</v>
      </c>
      <c r="S6" s="87" t="s">
        <v>63</v>
      </c>
    </row>
    <row r="7" spans="1:251" s="13" customFormat="1" ht="33.75" customHeight="1">
      <c r="A7" s="18">
        <v>323</v>
      </c>
      <c r="B7" s="18" t="s">
        <v>64</v>
      </c>
      <c r="C7" s="81">
        <f>D7+N7</f>
        <v>2580.5753409999998</v>
      </c>
      <c r="D7" s="82">
        <f>SUM(E7:M7)</f>
        <v>2530.5753409999998</v>
      </c>
      <c r="E7" s="82">
        <f>'4'!B7</f>
        <v>2530.5753409999998</v>
      </c>
      <c r="F7" s="18">
        <v>0</v>
      </c>
      <c r="G7" s="18">
        <v>0</v>
      </c>
      <c r="H7" s="18"/>
      <c r="I7" s="18"/>
      <c r="J7" s="18"/>
      <c r="K7" s="18"/>
      <c r="L7" s="18"/>
      <c r="M7" s="18"/>
      <c r="N7" s="82">
        <f>SUM(O7:S7)</f>
        <v>50</v>
      </c>
      <c r="O7" s="82">
        <f>'4'!B11</f>
        <v>50</v>
      </c>
      <c r="P7" s="23"/>
      <c r="Q7" s="23"/>
      <c r="R7" s="23"/>
      <c r="S7" s="23"/>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51"/>
      <c r="FE7" s="51"/>
      <c r="FF7" s="51"/>
      <c r="FG7" s="51"/>
      <c r="FH7" s="51"/>
      <c r="FI7" s="51"/>
      <c r="FJ7" s="51"/>
      <c r="FK7" s="51"/>
      <c r="FL7" s="51"/>
      <c r="FM7" s="51"/>
      <c r="FN7" s="51"/>
      <c r="FO7" s="51"/>
      <c r="FP7" s="51"/>
      <c r="FQ7" s="51"/>
      <c r="FR7" s="51"/>
      <c r="FS7" s="51"/>
      <c r="FT7" s="51"/>
      <c r="FU7" s="51"/>
      <c r="FV7" s="51"/>
      <c r="FW7" s="51"/>
      <c r="FX7" s="51"/>
      <c r="FY7" s="51"/>
      <c r="FZ7" s="51"/>
      <c r="GA7" s="51"/>
      <c r="GB7" s="51"/>
      <c r="GC7" s="51"/>
      <c r="GD7" s="51"/>
      <c r="GE7" s="51"/>
      <c r="GF7" s="51"/>
      <c r="GG7" s="51"/>
      <c r="GH7" s="51"/>
      <c r="GI7" s="51"/>
      <c r="GJ7" s="51"/>
      <c r="GK7" s="51"/>
      <c r="GL7" s="51"/>
      <c r="GM7" s="51"/>
      <c r="GN7" s="51"/>
      <c r="GO7" s="51"/>
      <c r="GP7" s="51"/>
      <c r="GQ7" s="51"/>
      <c r="GR7" s="51"/>
      <c r="GS7" s="51"/>
      <c r="GT7" s="51"/>
      <c r="GU7" s="51"/>
      <c r="GV7" s="51"/>
      <c r="GW7" s="51"/>
      <c r="GX7" s="51"/>
      <c r="GY7" s="51"/>
      <c r="GZ7" s="51"/>
      <c r="HA7" s="51"/>
      <c r="HB7" s="51"/>
      <c r="HC7" s="51"/>
      <c r="HD7" s="51"/>
      <c r="HE7" s="51"/>
      <c r="HF7" s="51"/>
      <c r="HG7" s="51"/>
      <c r="HH7" s="51"/>
      <c r="HI7" s="51"/>
      <c r="HJ7" s="51"/>
      <c r="HK7" s="51"/>
      <c r="HL7" s="51"/>
      <c r="HM7" s="51"/>
      <c r="HN7" s="51"/>
      <c r="HO7" s="51"/>
      <c r="HP7" s="51"/>
      <c r="HQ7" s="51"/>
      <c r="HR7" s="51"/>
      <c r="HS7" s="51"/>
      <c r="HT7" s="51"/>
      <c r="HU7" s="51"/>
      <c r="HV7" s="51"/>
      <c r="HW7" s="51"/>
      <c r="HX7" s="51"/>
      <c r="HY7" s="51"/>
      <c r="HZ7" s="51"/>
      <c r="IA7" s="51"/>
      <c r="IB7" s="51"/>
      <c r="IC7" s="51"/>
      <c r="ID7" s="51"/>
      <c r="IE7" s="51"/>
      <c r="IF7" s="51"/>
      <c r="IG7" s="51"/>
      <c r="IH7" s="51"/>
      <c r="II7" s="51"/>
      <c r="IJ7" s="51"/>
      <c r="IK7" s="51"/>
      <c r="IL7" s="51"/>
      <c r="IM7" s="51"/>
      <c r="IN7" s="51"/>
      <c r="IO7" s="51"/>
      <c r="IP7" s="51"/>
      <c r="IQ7" s="51"/>
    </row>
    <row r="8" spans="1:251" s="51" customFormat="1" ht="33.75" customHeight="1">
      <c r="A8" s="23"/>
      <c r="B8" s="83"/>
      <c r="C8" s="23"/>
      <c r="D8" s="84"/>
      <c r="E8" s="23"/>
      <c r="F8" s="23"/>
      <c r="G8" s="23"/>
      <c r="H8" s="23"/>
      <c r="I8" s="23"/>
      <c r="J8" s="23"/>
      <c r="K8" s="23"/>
      <c r="L8" s="23"/>
      <c r="M8" s="23"/>
      <c r="N8" s="23"/>
      <c r="O8" s="23"/>
      <c r="P8" s="23"/>
      <c r="Q8" s="23"/>
      <c r="R8" s="23"/>
      <c r="S8" s="2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row>
    <row r="9" spans="1:251" s="13" customFormat="1" ht="33.75" customHeight="1">
      <c r="A9" s="26"/>
      <c r="B9" s="83"/>
      <c r="C9" s="26"/>
      <c r="D9" s="26"/>
      <c r="E9" s="84"/>
      <c r="F9" s="23"/>
      <c r="G9" s="23"/>
      <c r="H9" s="23"/>
      <c r="I9" s="23"/>
      <c r="J9" s="23"/>
      <c r="K9" s="23"/>
      <c r="L9" s="23"/>
      <c r="M9" s="23"/>
      <c r="N9" s="23"/>
      <c r="O9" s="23"/>
      <c r="P9" s="23"/>
      <c r="Q9" s="23"/>
      <c r="R9" s="23"/>
      <c r="S9" s="23"/>
    </row>
    <row r="10" spans="1:251" s="13" customFormat="1" ht="33.75" customHeight="1">
      <c r="A10" s="23"/>
      <c r="B10" s="83"/>
      <c r="C10" s="23"/>
      <c r="D10" s="23"/>
      <c r="E10" s="23"/>
      <c r="F10" s="23"/>
      <c r="G10" s="23"/>
      <c r="H10" s="23"/>
      <c r="I10" s="23"/>
      <c r="J10" s="23"/>
      <c r="K10" s="23"/>
      <c r="L10" s="23"/>
      <c r="M10" s="23"/>
      <c r="N10" s="23"/>
      <c r="O10" s="23"/>
      <c r="P10" s="23"/>
      <c r="Q10" s="23"/>
      <c r="R10" s="23"/>
      <c r="S10" s="23"/>
      <c r="T10" s="51"/>
    </row>
    <row r="11" spans="1:251" s="13" customFormat="1" ht="33.75" customHeight="1">
      <c r="A11" s="23"/>
      <c r="B11" s="83"/>
      <c r="C11" s="23"/>
      <c r="D11" s="23"/>
      <c r="E11" s="23"/>
      <c r="F11" s="23"/>
      <c r="G11" s="23"/>
      <c r="H11" s="23"/>
      <c r="I11" s="23"/>
      <c r="J11" s="23"/>
      <c r="K11" s="23"/>
      <c r="L11" s="23"/>
      <c r="M11" s="23"/>
      <c r="N11" s="23"/>
      <c r="O11" s="23"/>
      <c r="P11" s="23"/>
      <c r="Q11" s="23"/>
      <c r="R11" s="23"/>
      <c r="S11" s="23"/>
      <c r="T11" s="51"/>
    </row>
    <row r="12" spans="1:251" ht="33.75" customHeight="1">
      <c r="A12" s="110" t="s">
        <v>50</v>
      </c>
      <c r="B12" s="111"/>
      <c r="C12" s="81">
        <f>C7</f>
        <v>2580.5753409999998</v>
      </c>
      <c r="D12" s="23"/>
      <c r="E12" s="23"/>
      <c r="F12" s="23"/>
      <c r="G12" s="23"/>
      <c r="H12" s="23"/>
      <c r="I12" s="23"/>
      <c r="J12" s="23"/>
      <c r="K12" s="23"/>
      <c r="L12" s="23"/>
      <c r="M12" s="23"/>
      <c r="N12" s="23"/>
      <c r="O12" s="85"/>
      <c r="P12" s="85"/>
      <c r="Q12" s="85"/>
      <c r="R12" s="85"/>
      <c r="S12" s="85"/>
    </row>
  </sheetData>
  <mergeCells count="7">
    <mergeCell ref="A2:S2"/>
    <mergeCell ref="D5:M5"/>
    <mergeCell ref="N5:S5"/>
    <mergeCell ref="A12:B12"/>
    <mergeCell ref="A5:A6"/>
    <mergeCell ref="B5:B6"/>
    <mergeCell ref="C5:C6"/>
  </mergeCells>
  <phoneticPr fontId="2" type="noConversion"/>
  <printOptions horizontalCentered="1"/>
  <pageMargins left="0.82677165354330695" right="0.82677165354330695" top="0.96" bottom="0.59055118110236204" header="0.511811023622047" footer="0.511811023622047"/>
  <pageSetup paperSize="9" scale="77"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N18"/>
  <sheetViews>
    <sheetView showGridLines="0" showZeros="0" view="pageBreakPreview" topLeftCell="A13" zoomScale="85" zoomScaleNormal="115" workbookViewId="0">
      <selection activeCell="D17" sqref="D17:E17"/>
    </sheetView>
  </sheetViews>
  <sheetFormatPr defaultColWidth="9.1640625" defaultRowHeight="27.75" customHeight="1"/>
  <cols>
    <col min="1" max="1" width="23.6640625" style="67" customWidth="1"/>
    <col min="2" max="2" width="25.33203125" style="67" customWidth="1"/>
    <col min="3" max="8" width="17.33203125" style="68" customWidth="1"/>
    <col min="9" max="248" width="10.6640625" style="14" customWidth="1"/>
    <col min="249" max="250" width="9.1640625" customWidth="1"/>
  </cols>
  <sheetData>
    <row r="1" spans="1:248" s="66" customFormat="1" ht="27" customHeight="1">
      <c r="A1" s="15" t="s">
        <v>65</v>
      </c>
      <c r="B1" s="15"/>
    </row>
    <row r="2" spans="1:248" s="11" customFormat="1" ht="48.75" customHeight="1">
      <c r="A2" s="16" t="s">
        <v>66</v>
      </c>
      <c r="B2" s="16"/>
      <c r="C2" s="16"/>
      <c r="D2" s="16"/>
      <c r="E2" s="16"/>
      <c r="F2" s="16"/>
      <c r="G2" s="16"/>
      <c r="H2" s="69"/>
      <c r="I2" s="71"/>
      <c r="J2" s="16"/>
      <c r="K2" s="71"/>
      <c r="L2" s="71"/>
    </row>
    <row r="3" spans="1:248" s="12" customFormat="1" ht="22.15" customHeight="1">
      <c r="A3" s="17" t="s">
        <v>2</v>
      </c>
      <c r="H3" s="12" t="s">
        <v>3</v>
      </c>
    </row>
    <row r="4" spans="1:248" s="51" customFormat="1" ht="29.85" customHeight="1">
      <c r="A4" s="106" t="s">
        <v>67</v>
      </c>
      <c r="B4" s="106" t="s">
        <v>68</v>
      </c>
      <c r="C4" s="114" t="s">
        <v>69</v>
      </c>
      <c r="D4" s="106" t="s">
        <v>70</v>
      </c>
      <c r="E4" s="106" t="s">
        <v>71</v>
      </c>
      <c r="F4" s="106" t="s">
        <v>72</v>
      </c>
      <c r="G4" s="106" t="s">
        <v>73</v>
      </c>
      <c r="H4" s="106" t="s">
        <v>74</v>
      </c>
    </row>
    <row r="5" spans="1:248" s="51" customFormat="1" ht="29.85" customHeight="1">
      <c r="A5" s="106"/>
      <c r="B5" s="106"/>
      <c r="C5" s="114"/>
      <c r="D5" s="106"/>
      <c r="E5" s="106"/>
      <c r="F5" s="106"/>
      <c r="G5" s="106"/>
      <c r="H5" s="106"/>
    </row>
    <row r="6" spans="1:248" s="51" customFormat="1" ht="29.85" customHeight="1">
      <c r="A6" s="106"/>
      <c r="B6" s="106"/>
      <c r="C6" s="114"/>
      <c r="D6" s="106"/>
      <c r="E6" s="106"/>
      <c r="F6" s="106"/>
      <c r="G6" s="106"/>
      <c r="H6" s="106"/>
    </row>
    <row r="7" spans="1:248" s="20" customFormat="1" ht="47.25" customHeight="1">
      <c r="A7" s="42">
        <v>201</v>
      </c>
      <c r="B7" s="21" t="s">
        <v>75</v>
      </c>
      <c r="C7" s="41">
        <f>SUM(D7:E7)</f>
        <v>2530.5753409999998</v>
      </c>
      <c r="D7" s="41">
        <f>'5'!D6</f>
        <v>1325.5682979999999</v>
      </c>
      <c r="E7" s="70">
        <f>'5'!G6</f>
        <v>1205.0070430000001</v>
      </c>
      <c r="F7" s="23"/>
      <c r="G7" s="23"/>
      <c r="H7" s="2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13"/>
      <c r="AR7" s="13"/>
      <c r="AS7" s="13"/>
      <c r="AT7" s="13"/>
      <c r="AU7" s="13"/>
      <c r="AV7" s="13"/>
      <c r="AW7" s="13"/>
      <c r="AX7" s="13"/>
      <c r="AY7" s="13"/>
      <c r="AZ7" s="13"/>
      <c r="BA7" s="13"/>
      <c r="BB7" s="13"/>
      <c r="BC7" s="13"/>
      <c r="BD7" s="13"/>
      <c r="BE7" s="13"/>
      <c r="BF7" s="13"/>
      <c r="BG7" s="13"/>
      <c r="BH7" s="13"/>
      <c r="BI7" s="13"/>
      <c r="BJ7" s="13"/>
      <c r="BK7" s="13"/>
      <c r="BL7" s="13"/>
      <c r="BM7" s="13"/>
      <c r="BN7" s="13"/>
      <c r="BO7" s="13"/>
      <c r="BP7" s="13"/>
      <c r="BQ7" s="13"/>
      <c r="BR7" s="13"/>
      <c r="BS7" s="13"/>
      <c r="BT7" s="13"/>
      <c r="BU7" s="13"/>
      <c r="BV7" s="13"/>
      <c r="BW7" s="13"/>
      <c r="BX7" s="13"/>
      <c r="BY7" s="13"/>
      <c r="BZ7" s="13"/>
      <c r="CA7" s="13"/>
      <c r="CB7" s="13"/>
      <c r="CC7" s="13"/>
      <c r="CD7" s="13"/>
      <c r="CE7" s="13"/>
      <c r="CF7" s="13"/>
      <c r="CG7" s="13"/>
      <c r="CH7" s="13"/>
      <c r="CI7" s="13"/>
      <c r="CJ7" s="13"/>
      <c r="CK7" s="13"/>
      <c r="CL7" s="13"/>
      <c r="CM7" s="13"/>
      <c r="CN7" s="13"/>
      <c r="CO7" s="13"/>
      <c r="CP7" s="13"/>
      <c r="CQ7" s="13"/>
      <c r="CR7" s="13"/>
      <c r="CS7" s="13"/>
      <c r="CT7" s="13"/>
      <c r="CU7" s="13"/>
      <c r="CV7" s="13"/>
      <c r="CW7" s="13"/>
      <c r="CX7" s="13"/>
      <c r="CY7" s="13"/>
      <c r="CZ7" s="13"/>
      <c r="DA7" s="13"/>
      <c r="DB7" s="13"/>
      <c r="DC7" s="13"/>
      <c r="DD7" s="13"/>
      <c r="DE7" s="13"/>
      <c r="DF7" s="13"/>
      <c r="DG7" s="13"/>
      <c r="DH7" s="13"/>
      <c r="DI7" s="13"/>
      <c r="DJ7" s="13"/>
      <c r="DK7" s="13"/>
      <c r="DL7" s="13"/>
      <c r="DM7" s="13"/>
      <c r="DN7" s="13"/>
      <c r="DO7" s="13"/>
      <c r="DP7" s="13"/>
      <c r="DQ7" s="13"/>
      <c r="DR7" s="13"/>
      <c r="DS7" s="13"/>
      <c r="DT7" s="13"/>
      <c r="DU7" s="13"/>
      <c r="DV7" s="13"/>
      <c r="DW7" s="13"/>
      <c r="DX7" s="13"/>
      <c r="DY7" s="13"/>
      <c r="DZ7" s="13"/>
      <c r="EA7" s="13"/>
      <c r="EB7" s="13"/>
      <c r="EC7" s="13"/>
      <c r="ED7" s="13"/>
      <c r="EE7" s="13"/>
      <c r="EF7" s="13"/>
      <c r="EG7" s="13"/>
      <c r="EH7" s="13"/>
      <c r="EI7" s="13"/>
      <c r="EJ7" s="13"/>
      <c r="EK7" s="13"/>
      <c r="EL7" s="13"/>
      <c r="EM7" s="13"/>
      <c r="EN7" s="13"/>
      <c r="EO7" s="13"/>
      <c r="EP7" s="13"/>
      <c r="EQ7" s="13"/>
      <c r="ER7" s="13"/>
      <c r="ES7" s="13"/>
      <c r="ET7" s="13"/>
      <c r="EU7" s="13"/>
      <c r="EV7" s="13"/>
      <c r="EW7" s="13"/>
      <c r="EX7" s="13"/>
      <c r="EY7" s="13"/>
      <c r="EZ7" s="13"/>
      <c r="FA7" s="13"/>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row>
    <row r="8" spans="1:248" s="13" customFormat="1" ht="47.25" customHeight="1">
      <c r="A8" s="44" t="s">
        <v>202</v>
      </c>
      <c r="B8" s="24" t="s">
        <v>204</v>
      </c>
      <c r="C8" s="41">
        <f t="shared" ref="C8:C17" si="0">SUM(D8:E8)</f>
        <v>364.5</v>
      </c>
      <c r="D8" s="41">
        <f>'5'!D7</f>
        <v>0</v>
      </c>
      <c r="E8" s="70">
        <f>'5'!G7</f>
        <v>364.5</v>
      </c>
      <c r="F8" s="23"/>
      <c r="G8" s="23"/>
      <c r="H8" s="23"/>
      <c r="I8" s="20"/>
    </row>
    <row r="9" spans="1:248" ht="47.25" customHeight="1">
      <c r="A9" s="45" t="s">
        <v>203</v>
      </c>
      <c r="B9" s="25" t="s">
        <v>205</v>
      </c>
      <c r="C9" s="41">
        <f t="shared" si="0"/>
        <v>364.5</v>
      </c>
      <c r="D9" s="41">
        <f>'5'!D8</f>
        <v>0</v>
      </c>
      <c r="E9" s="70">
        <f>'5'!G8</f>
        <v>364.5</v>
      </c>
      <c r="F9" s="23"/>
      <c r="G9" s="23"/>
      <c r="H9" s="23"/>
    </row>
    <row r="10" spans="1:248" ht="47.25" customHeight="1">
      <c r="A10" s="44">
        <v>13</v>
      </c>
      <c r="B10" s="24" t="s">
        <v>76</v>
      </c>
      <c r="C10" s="41">
        <f t="shared" si="0"/>
        <v>2166.0753409999998</v>
      </c>
      <c r="D10" s="41">
        <f>'5'!D9</f>
        <v>1325.5682979999999</v>
      </c>
      <c r="E10" s="70">
        <f>'5'!G9</f>
        <v>840.50704300000007</v>
      </c>
      <c r="F10" s="23"/>
      <c r="G10" s="23"/>
      <c r="H10" s="23"/>
    </row>
    <row r="11" spans="1:248" ht="47.25" customHeight="1">
      <c r="A11" s="45" t="s">
        <v>77</v>
      </c>
      <c r="B11" s="25" t="s">
        <v>78</v>
      </c>
      <c r="C11" s="41">
        <f t="shared" si="0"/>
        <v>1325.5682979999999</v>
      </c>
      <c r="D11" s="41">
        <f>'5'!D10</f>
        <v>1325.5682979999999</v>
      </c>
      <c r="E11" s="70">
        <f>'5'!G10</f>
        <v>0</v>
      </c>
      <c r="F11" s="23"/>
      <c r="G11" s="23"/>
      <c r="H11" s="23"/>
    </row>
    <row r="12" spans="1:248" ht="47.25" customHeight="1">
      <c r="A12" s="45" t="s">
        <v>79</v>
      </c>
      <c r="B12" s="25" t="s">
        <v>80</v>
      </c>
      <c r="C12" s="41">
        <f t="shared" si="0"/>
        <v>493.34960000000001</v>
      </c>
      <c r="D12" s="41">
        <f>'5'!D11</f>
        <v>0</v>
      </c>
      <c r="E12" s="70">
        <f>'5'!G11</f>
        <v>493.34960000000001</v>
      </c>
      <c r="F12" s="23"/>
      <c r="G12" s="23"/>
      <c r="H12" s="23"/>
    </row>
    <row r="13" spans="1:248" ht="47.25" customHeight="1">
      <c r="A13" s="45">
        <v>99</v>
      </c>
      <c r="B13" s="25" t="s">
        <v>81</v>
      </c>
      <c r="C13" s="41">
        <f t="shared" si="0"/>
        <v>347.157443</v>
      </c>
      <c r="D13" s="41">
        <f>'5'!D12</f>
        <v>0</v>
      </c>
      <c r="E13" s="70">
        <f>'5'!G12</f>
        <v>347.157443</v>
      </c>
      <c r="F13" s="23"/>
      <c r="G13" s="23"/>
      <c r="H13" s="23"/>
    </row>
    <row r="14" spans="1:248" ht="47.25" customHeight="1">
      <c r="A14" s="42">
        <v>216</v>
      </c>
      <c r="B14" s="24" t="s">
        <v>82</v>
      </c>
      <c r="C14" s="41">
        <f t="shared" si="0"/>
        <v>50</v>
      </c>
      <c r="D14" s="41">
        <f>'5'!D13</f>
        <v>0</v>
      </c>
      <c r="E14" s="70">
        <f>'5'!G13</f>
        <v>50</v>
      </c>
      <c r="F14" s="105"/>
      <c r="G14" s="105"/>
      <c r="H14" s="105"/>
    </row>
    <row r="15" spans="1:248" ht="47.25" customHeight="1">
      <c r="A15" s="44" t="s">
        <v>83</v>
      </c>
      <c r="B15" s="27" t="s">
        <v>99</v>
      </c>
      <c r="C15" s="41">
        <f t="shared" si="0"/>
        <v>50</v>
      </c>
      <c r="D15" s="41">
        <f>'5'!D14</f>
        <v>0</v>
      </c>
      <c r="E15" s="70">
        <f>'5'!G14</f>
        <v>50</v>
      </c>
      <c r="F15" s="105"/>
      <c r="G15" s="105"/>
      <c r="H15" s="105"/>
    </row>
    <row r="16" spans="1:248" ht="47.25" customHeight="1">
      <c r="A16" s="45" t="s">
        <v>84</v>
      </c>
      <c r="B16" s="21" t="s">
        <v>100</v>
      </c>
      <c r="C16" s="41">
        <f t="shared" si="0"/>
        <v>50</v>
      </c>
      <c r="D16" s="41">
        <f>'5'!D15</f>
        <v>0</v>
      </c>
      <c r="E16" s="70">
        <f>'5'!G15</f>
        <v>50</v>
      </c>
      <c r="F16" s="23"/>
      <c r="G16" s="23"/>
      <c r="H16" s="23"/>
    </row>
    <row r="17" spans="1:8" ht="47.25" customHeight="1">
      <c r="A17" s="26" t="s">
        <v>101</v>
      </c>
      <c r="B17" s="26" t="s">
        <v>69</v>
      </c>
      <c r="C17" s="41">
        <f t="shared" si="0"/>
        <v>2580.5753409999998</v>
      </c>
      <c r="D17" s="41">
        <f>'5'!D16</f>
        <v>1325.5682979999999</v>
      </c>
      <c r="E17" s="70">
        <f>'5'!G16</f>
        <v>1255.0070430000001</v>
      </c>
      <c r="F17" s="23"/>
      <c r="G17" s="23"/>
      <c r="H17" s="23"/>
    </row>
    <row r="18" spans="1:8" ht="27.75" customHeight="1">
      <c r="A18" s="48" t="s">
        <v>85</v>
      </c>
    </row>
  </sheetData>
  <mergeCells count="8">
    <mergeCell ref="F4:F6"/>
    <mergeCell ref="G4:G6"/>
    <mergeCell ref="H4:H6"/>
    <mergeCell ref="A4:A6"/>
    <mergeCell ref="B4:B6"/>
    <mergeCell ref="C4:C6"/>
    <mergeCell ref="D4:D6"/>
    <mergeCell ref="E4:E6"/>
  </mergeCells>
  <phoneticPr fontId="2" type="noConversion"/>
  <printOptions horizontalCentered="1"/>
  <pageMargins left="0.82677165354330695" right="0.82677165354330695" top="1.1023622047244099" bottom="0.59055118110236204" header="0.511811023622047" footer="0.511811023622047"/>
  <pageSetup paperSize="9" scale="8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P37"/>
  <sheetViews>
    <sheetView showGridLines="0" showZeros="0" view="pageBreakPreview" topLeftCell="A4" zoomScale="85" zoomScaleNormal="115" workbookViewId="0">
      <selection activeCell="B10" sqref="B10"/>
    </sheetView>
  </sheetViews>
  <sheetFormatPr defaultColWidth="6.6640625" defaultRowHeight="18" customHeight="1"/>
  <cols>
    <col min="1" max="1" width="50.6640625" customWidth="1"/>
    <col min="2" max="2" width="17.6640625" customWidth="1"/>
    <col min="3" max="3" width="50.6640625" customWidth="1"/>
    <col min="4" max="4" width="17.6640625" customWidth="1"/>
    <col min="5" max="157" width="9" customWidth="1"/>
    <col min="158" max="250" width="9.1640625" customWidth="1"/>
  </cols>
  <sheetData>
    <row r="1" spans="1:250" ht="24" customHeight="1">
      <c r="A1" s="15" t="s">
        <v>86</v>
      </c>
    </row>
    <row r="2" spans="1:250" ht="42" customHeight="1">
      <c r="A2" s="16" t="s">
        <v>87</v>
      </c>
      <c r="B2" s="16"/>
      <c r="C2" s="16"/>
      <c r="D2" s="16"/>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J2" s="50"/>
      <c r="CK2" s="50"/>
      <c r="CL2" s="50"/>
      <c r="CM2" s="50"/>
      <c r="CN2" s="50"/>
      <c r="CO2" s="50"/>
      <c r="CP2" s="50"/>
      <c r="CQ2" s="50"/>
      <c r="CR2" s="50"/>
      <c r="CS2" s="50"/>
      <c r="CT2" s="50"/>
      <c r="CU2" s="50"/>
      <c r="CV2" s="50"/>
      <c r="CW2" s="50"/>
      <c r="CX2" s="50"/>
      <c r="CY2" s="50"/>
      <c r="CZ2" s="50"/>
      <c r="DA2" s="50"/>
      <c r="DB2" s="50"/>
      <c r="DC2" s="50"/>
      <c r="DD2" s="50"/>
      <c r="DE2" s="50"/>
      <c r="DF2" s="50"/>
      <c r="DG2" s="50"/>
      <c r="DH2" s="50"/>
      <c r="DI2" s="50"/>
      <c r="DJ2" s="50"/>
      <c r="DK2" s="50"/>
      <c r="DL2" s="50"/>
      <c r="DM2" s="50"/>
      <c r="DN2" s="50"/>
      <c r="DO2" s="50"/>
      <c r="DP2" s="50"/>
      <c r="DQ2" s="50"/>
      <c r="DR2" s="50"/>
      <c r="DS2" s="50"/>
      <c r="DT2" s="50"/>
      <c r="DU2" s="50"/>
      <c r="DV2" s="50"/>
      <c r="DW2" s="50"/>
      <c r="DX2" s="50"/>
      <c r="DY2" s="50"/>
      <c r="DZ2" s="50"/>
      <c r="EA2" s="50"/>
      <c r="EB2" s="50"/>
      <c r="EC2" s="50"/>
      <c r="ED2" s="50"/>
      <c r="EE2" s="50"/>
      <c r="EF2" s="50"/>
      <c r="EG2" s="50"/>
      <c r="EH2" s="50"/>
      <c r="EI2" s="50"/>
      <c r="EJ2" s="50"/>
      <c r="EK2" s="50"/>
      <c r="EL2" s="50"/>
      <c r="EM2" s="50"/>
      <c r="EN2" s="50"/>
      <c r="EO2" s="50"/>
      <c r="EP2" s="50"/>
      <c r="EQ2" s="50"/>
      <c r="ER2" s="50"/>
      <c r="ES2" s="50"/>
      <c r="ET2" s="50"/>
      <c r="EU2" s="50"/>
      <c r="EV2" s="50"/>
      <c r="EW2" s="50"/>
      <c r="EX2" s="50"/>
      <c r="EY2" s="50"/>
      <c r="EZ2" s="50"/>
      <c r="FA2" s="50"/>
      <c r="FB2" s="50"/>
      <c r="FC2" s="50"/>
      <c r="FD2" s="50"/>
      <c r="FE2" s="50"/>
      <c r="FF2" s="50"/>
      <c r="FG2" s="50"/>
      <c r="FH2" s="50"/>
      <c r="FI2" s="50"/>
      <c r="FJ2" s="50"/>
      <c r="FK2" s="50"/>
      <c r="FL2" s="50"/>
      <c r="FM2" s="50"/>
      <c r="FN2" s="50"/>
      <c r="FO2" s="50"/>
      <c r="FP2" s="50"/>
      <c r="FQ2" s="50"/>
      <c r="FR2" s="50"/>
      <c r="FS2" s="50"/>
      <c r="FT2" s="50"/>
      <c r="FU2" s="50"/>
      <c r="FV2" s="50"/>
      <c r="FW2" s="50"/>
      <c r="FX2" s="50"/>
      <c r="FY2" s="50"/>
      <c r="FZ2" s="50"/>
      <c r="GA2" s="50"/>
      <c r="GB2" s="50"/>
      <c r="GC2" s="50"/>
      <c r="GD2" s="50"/>
      <c r="GE2" s="50"/>
      <c r="GF2" s="50"/>
      <c r="GG2" s="50"/>
      <c r="GH2" s="50"/>
      <c r="GI2" s="50"/>
      <c r="GJ2" s="50"/>
      <c r="GK2" s="50"/>
      <c r="GL2" s="50"/>
      <c r="GM2" s="50"/>
      <c r="GN2" s="50"/>
      <c r="GO2" s="50"/>
      <c r="GP2" s="50"/>
      <c r="GQ2" s="50"/>
      <c r="GR2" s="50"/>
      <c r="GS2" s="50"/>
      <c r="GT2" s="50"/>
      <c r="GU2" s="50"/>
      <c r="GV2" s="50"/>
      <c r="GW2" s="50"/>
      <c r="GX2" s="50"/>
      <c r="GY2" s="50"/>
      <c r="GZ2" s="50"/>
      <c r="HA2" s="50"/>
      <c r="HB2" s="50"/>
      <c r="HC2" s="50"/>
      <c r="HD2" s="50"/>
      <c r="HE2" s="50"/>
      <c r="HF2" s="50"/>
      <c r="HG2" s="50"/>
      <c r="HH2" s="50"/>
      <c r="HI2" s="50"/>
      <c r="HJ2" s="50"/>
      <c r="HK2" s="50"/>
      <c r="HL2" s="50"/>
      <c r="HM2" s="50"/>
      <c r="HN2" s="50"/>
      <c r="HO2" s="50"/>
      <c r="HP2" s="50"/>
      <c r="HQ2" s="50"/>
      <c r="HR2" s="50"/>
      <c r="HS2" s="50"/>
      <c r="HT2" s="50"/>
      <c r="HU2" s="50"/>
      <c r="HV2" s="50"/>
      <c r="HW2" s="50"/>
      <c r="HX2" s="50"/>
      <c r="HY2" s="50"/>
      <c r="HZ2" s="50"/>
      <c r="IA2" s="50"/>
      <c r="IB2" s="50"/>
      <c r="IC2" s="50"/>
      <c r="ID2" s="50"/>
      <c r="IE2" s="50"/>
      <c r="IF2" s="50"/>
      <c r="IG2" s="50"/>
      <c r="IH2" s="50"/>
      <c r="II2" s="50"/>
      <c r="IJ2" s="50"/>
      <c r="IK2" s="50"/>
      <c r="IL2" s="50"/>
      <c r="IM2" s="50"/>
      <c r="IN2" s="50"/>
      <c r="IO2" s="50"/>
      <c r="IP2" s="50"/>
    </row>
    <row r="3" spans="1:250" ht="24" customHeight="1">
      <c r="A3" s="17" t="s">
        <v>2</v>
      </c>
      <c r="B3" s="12"/>
      <c r="C3" s="12"/>
      <c r="D3" s="12" t="s">
        <v>3</v>
      </c>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c r="IJ3" s="12"/>
      <c r="IK3" s="12"/>
      <c r="IL3" s="12"/>
      <c r="IM3" s="12"/>
      <c r="IN3" s="12"/>
      <c r="IO3" s="12"/>
      <c r="IP3" s="12"/>
    </row>
    <row r="4" spans="1:250" ht="37.15" customHeight="1">
      <c r="A4" s="106" t="s">
        <v>4</v>
      </c>
      <c r="B4" s="106"/>
      <c r="C4" s="106" t="s">
        <v>5</v>
      </c>
      <c r="D4" s="106"/>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13"/>
      <c r="FC4" s="13"/>
      <c r="FD4" s="13"/>
      <c r="FE4" s="13"/>
      <c r="FF4" s="13"/>
      <c r="FG4" s="13"/>
      <c r="FH4" s="13"/>
      <c r="FI4" s="13"/>
      <c r="FJ4" s="13"/>
      <c r="FK4" s="13"/>
      <c r="FL4" s="13"/>
      <c r="FM4" s="13"/>
      <c r="FN4" s="13"/>
      <c r="FO4" s="13"/>
      <c r="FP4" s="13"/>
      <c r="FQ4" s="13"/>
      <c r="FR4" s="13"/>
      <c r="FS4" s="13"/>
      <c r="FT4" s="13"/>
      <c r="FU4" s="13"/>
      <c r="FV4" s="13"/>
      <c r="FW4" s="13"/>
      <c r="FX4" s="13"/>
      <c r="FY4" s="13"/>
      <c r="FZ4" s="13"/>
      <c r="GA4" s="13"/>
      <c r="GB4" s="13"/>
      <c r="GC4" s="13"/>
      <c r="GD4" s="13"/>
      <c r="GE4" s="13"/>
      <c r="GF4" s="13"/>
      <c r="GG4" s="13"/>
      <c r="GH4" s="13"/>
      <c r="GI4" s="13"/>
      <c r="GJ4" s="13"/>
      <c r="GK4" s="13"/>
      <c r="GL4" s="13"/>
      <c r="GM4" s="13"/>
      <c r="GN4" s="13"/>
      <c r="GO4" s="13"/>
      <c r="GP4" s="13"/>
      <c r="GQ4" s="13"/>
      <c r="GR4" s="13"/>
      <c r="GS4" s="13"/>
      <c r="GT4" s="13"/>
      <c r="GU4" s="13"/>
      <c r="GV4" s="13"/>
      <c r="GW4" s="13"/>
      <c r="GX4" s="13"/>
      <c r="GY4" s="13"/>
      <c r="GZ4" s="13"/>
      <c r="HA4" s="13"/>
      <c r="HB4" s="13"/>
      <c r="HC4" s="13"/>
      <c r="HD4" s="13"/>
      <c r="HE4" s="13"/>
      <c r="HF4" s="13"/>
      <c r="HG4" s="13"/>
      <c r="HH4" s="13"/>
      <c r="HI4" s="13"/>
      <c r="HJ4" s="13"/>
      <c r="HK4" s="13"/>
      <c r="HL4" s="13"/>
      <c r="HM4" s="13"/>
      <c r="HN4" s="13"/>
      <c r="HO4" s="13"/>
      <c r="HP4" s="13"/>
      <c r="HQ4" s="13"/>
      <c r="HR4" s="13"/>
      <c r="HS4" s="13"/>
      <c r="HT4" s="13"/>
      <c r="HU4" s="13"/>
      <c r="HV4" s="13"/>
      <c r="HW4" s="13"/>
      <c r="HX4" s="13"/>
      <c r="HY4" s="13"/>
      <c r="HZ4" s="13"/>
      <c r="IA4" s="13"/>
      <c r="IB4" s="13"/>
      <c r="IC4" s="13"/>
      <c r="ID4" s="13"/>
      <c r="IE4" s="13"/>
      <c r="IF4" s="13"/>
      <c r="IG4" s="13"/>
      <c r="IH4" s="13"/>
      <c r="II4" s="13"/>
      <c r="IJ4" s="13"/>
      <c r="IK4" s="13"/>
      <c r="IL4" s="13"/>
      <c r="IM4" s="13"/>
      <c r="IN4" s="13"/>
      <c r="IO4" s="13"/>
      <c r="IP4" s="13"/>
    </row>
    <row r="5" spans="1:250" ht="37.15" customHeight="1">
      <c r="A5" s="18" t="s">
        <v>6</v>
      </c>
      <c r="B5" s="52" t="s">
        <v>7</v>
      </c>
      <c r="C5" s="18" t="s">
        <v>6</v>
      </c>
      <c r="D5" s="52" t="s">
        <v>7</v>
      </c>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13"/>
      <c r="FC5" s="13"/>
      <c r="FD5" s="13"/>
      <c r="FE5" s="13"/>
      <c r="FF5" s="13"/>
      <c r="FG5" s="13"/>
      <c r="FH5" s="13"/>
      <c r="FI5" s="13"/>
      <c r="FJ5" s="13"/>
      <c r="FK5" s="13"/>
      <c r="FL5" s="13"/>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row>
    <row r="6" spans="1:250" ht="30" customHeight="1">
      <c r="A6" s="27" t="s">
        <v>88</v>
      </c>
      <c r="B6" s="41">
        <f>B7+B8+B9</f>
        <v>2530.5753409999998</v>
      </c>
      <c r="C6" s="53" t="s">
        <v>9</v>
      </c>
      <c r="D6" s="41">
        <f>'5'!C6</f>
        <v>2530.5753409999998</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13"/>
      <c r="FC6" s="13"/>
      <c r="FD6" s="13"/>
      <c r="FE6" s="13"/>
      <c r="FF6" s="13"/>
      <c r="FG6" s="13"/>
      <c r="FH6" s="13"/>
      <c r="FI6" s="13"/>
      <c r="FJ6" s="13"/>
      <c r="FK6" s="13"/>
      <c r="FL6" s="13"/>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row>
    <row r="7" spans="1:250" ht="30" customHeight="1">
      <c r="A7" s="27" t="s">
        <v>89</v>
      </c>
      <c r="B7" s="41">
        <f>D6</f>
        <v>2530.5753409999998</v>
      </c>
      <c r="C7" s="53" t="s">
        <v>11</v>
      </c>
      <c r="D7" s="23"/>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13"/>
      <c r="FC7" s="13"/>
      <c r="FD7" s="13"/>
      <c r="FE7" s="13"/>
      <c r="FF7" s="13"/>
      <c r="FG7" s="13"/>
      <c r="FH7" s="13"/>
      <c r="FI7" s="13"/>
      <c r="FJ7" s="13"/>
      <c r="FK7" s="13"/>
      <c r="FL7" s="13"/>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row>
    <row r="8" spans="1:250" ht="30" customHeight="1">
      <c r="A8" s="27" t="s">
        <v>90</v>
      </c>
      <c r="B8" s="23"/>
      <c r="C8" s="53" t="s">
        <v>13</v>
      </c>
      <c r="D8" s="23"/>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row>
    <row r="9" spans="1:250" ht="30" customHeight="1">
      <c r="A9" s="27" t="s">
        <v>91</v>
      </c>
      <c r="B9" s="23"/>
      <c r="C9" s="53" t="s">
        <v>15</v>
      </c>
      <c r="D9" s="23"/>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13"/>
      <c r="FC9" s="13"/>
      <c r="FD9" s="13"/>
      <c r="FE9" s="13"/>
      <c r="FF9" s="13"/>
      <c r="FG9" s="13"/>
      <c r="FH9" s="13"/>
      <c r="FI9" s="13"/>
      <c r="FJ9" s="13"/>
      <c r="FK9" s="13"/>
      <c r="FL9" s="13"/>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row>
    <row r="10" spans="1:250" ht="30" customHeight="1">
      <c r="A10" s="27" t="s">
        <v>92</v>
      </c>
      <c r="B10" s="41">
        <f>B11+B12+B13</f>
        <v>50</v>
      </c>
      <c r="C10" s="53" t="s">
        <v>17</v>
      </c>
      <c r="D10" s="23"/>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row>
    <row r="11" spans="1:250" ht="30" customHeight="1">
      <c r="A11" s="27" t="s">
        <v>89</v>
      </c>
      <c r="B11" s="41">
        <v>50</v>
      </c>
      <c r="C11" s="48" t="s">
        <v>19</v>
      </c>
      <c r="D11" s="23"/>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13"/>
      <c r="FC11" s="13"/>
      <c r="FD11" s="13"/>
      <c r="FE11" s="13"/>
      <c r="FF11" s="13"/>
      <c r="FG11" s="13"/>
      <c r="FH11" s="13"/>
      <c r="FI11" s="13"/>
      <c r="FJ11" s="13"/>
      <c r="FK11" s="13"/>
      <c r="FL11" s="13"/>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row>
    <row r="12" spans="1:250" ht="30" customHeight="1">
      <c r="A12" s="27" t="s">
        <v>90</v>
      </c>
      <c r="B12" s="23"/>
      <c r="C12" s="53" t="s">
        <v>21</v>
      </c>
      <c r="D12" s="23"/>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row>
    <row r="13" spans="1:250" ht="30" customHeight="1">
      <c r="A13" s="27" t="s">
        <v>91</v>
      </c>
      <c r="B13" s="54"/>
      <c r="C13" s="53" t="s">
        <v>23</v>
      </c>
      <c r="D13" s="23"/>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13"/>
      <c r="FC13" s="13"/>
      <c r="FD13" s="13"/>
      <c r="FE13" s="13"/>
      <c r="FF13" s="13"/>
      <c r="FG13" s="13"/>
      <c r="FH13" s="13"/>
      <c r="FI13" s="13"/>
      <c r="FJ13" s="13"/>
      <c r="FK13" s="13"/>
      <c r="FL13" s="13"/>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row>
    <row r="14" spans="1:250" ht="30" customHeight="1">
      <c r="A14" s="29"/>
      <c r="B14" s="54"/>
      <c r="C14" s="53" t="s">
        <v>25</v>
      </c>
      <c r="D14" s="23"/>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13"/>
      <c r="FC14" s="13"/>
      <c r="FD14" s="13"/>
      <c r="FE14" s="13"/>
      <c r="FF14" s="13"/>
      <c r="FG14" s="13"/>
      <c r="FH14" s="13"/>
      <c r="FI14" s="13"/>
      <c r="FJ14" s="13"/>
      <c r="FK14" s="13"/>
      <c r="FL14" s="13"/>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row>
    <row r="15" spans="1:250" ht="30" customHeight="1">
      <c r="A15" s="55"/>
      <c r="B15" s="54"/>
      <c r="C15" s="53" t="s">
        <v>26</v>
      </c>
      <c r="D15" s="23"/>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13"/>
      <c r="FC15" s="13"/>
      <c r="FD15" s="13"/>
      <c r="FE15" s="13"/>
      <c r="FF15" s="13"/>
      <c r="FG15" s="13"/>
      <c r="FH15" s="13"/>
      <c r="FI15" s="13"/>
      <c r="FJ15" s="13"/>
      <c r="FK15" s="13"/>
      <c r="FL15" s="13"/>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row>
    <row r="16" spans="1:250" ht="30" customHeight="1">
      <c r="A16" s="27"/>
      <c r="B16" s="54"/>
      <c r="C16" s="53" t="s">
        <v>27</v>
      </c>
      <c r="D16" s="23"/>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13"/>
      <c r="FC16" s="13"/>
      <c r="FD16" s="13"/>
      <c r="FE16" s="13"/>
      <c r="FF16" s="13"/>
      <c r="FG16" s="13"/>
      <c r="FH16" s="13"/>
      <c r="FI16" s="13"/>
      <c r="FJ16" s="13"/>
      <c r="FK16" s="13"/>
      <c r="FL16" s="13"/>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row>
    <row r="17" spans="1:250" ht="30" customHeight="1">
      <c r="A17" s="27"/>
      <c r="B17" s="54"/>
      <c r="C17" s="53" t="s">
        <v>28</v>
      </c>
      <c r="D17" s="23"/>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13"/>
      <c r="FC17" s="13"/>
      <c r="FD17" s="13"/>
      <c r="FE17" s="13"/>
      <c r="FF17" s="13"/>
      <c r="FG17" s="13"/>
      <c r="FH17" s="13"/>
      <c r="FI17" s="13"/>
      <c r="FJ17" s="13"/>
      <c r="FK17" s="13"/>
      <c r="FL17" s="13"/>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row>
    <row r="18" spans="1:250" ht="30" customHeight="1">
      <c r="A18" s="27"/>
      <c r="B18" s="23"/>
      <c r="C18" s="53" t="s">
        <v>29</v>
      </c>
      <c r="D18" s="41">
        <f>'5'!C13</f>
        <v>50</v>
      </c>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13"/>
      <c r="FC18" s="13"/>
      <c r="FD18" s="13"/>
      <c r="FE18" s="13"/>
      <c r="FF18" s="13"/>
      <c r="FG18" s="13"/>
      <c r="FH18" s="13"/>
      <c r="FI18" s="13"/>
      <c r="FJ18" s="13"/>
      <c r="FK18" s="13"/>
      <c r="FL18" s="13"/>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row>
    <row r="19" spans="1:250" ht="30" customHeight="1">
      <c r="A19" s="27"/>
      <c r="B19" s="23"/>
      <c r="C19" s="53" t="s">
        <v>30</v>
      </c>
      <c r="D19" s="23"/>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13"/>
      <c r="FC19" s="13"/>
      <c r="FD19" s="13"/>
      <c r="FE19" s="13"/>
      <c r="FF19" s="13"/>
      <c r="FG19" s="13"/>
      <c r="FH19" s="13"/>
      <c r="FI19" s="13"/>
      <c r="FJ19" s="13"/>
      <c r="FK19" s="13"/>
      <c r="FL19" s="13"/>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row>
    <row r="20" spans="1:250" ht="30" customHeight="1">
      <c r="A20" s="27"/>
      <c r="B20" s="23"/>
      <c r="C20" s="53" t="s">
        <v>31</v>
      </c>
      <c r="D20" s="56"/>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13"/>
      <c r="FC20" s="13"/>
      <c r="FD20" s="13"/>
      <c r="FE20" s="13"/>
      <c r="FF20" s="13"/>
      <c r="FG20" s="13"/>
      <c r="FH20" s="13"/>
      <c r="FI20" s="13"/>
      <c r="FJ20" s="13"/>
      <c r="FK20" s="13"/>
      <c r="FL20" s="13"/>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row>
    <row r="21" spans="1:250" ht="30" customHeight="1">
      <c r="A21" s="27"/>
      <c r="B21" s="23"/>
      <c r="C21" s="53" t="s">
        <v>32</v>
      </c>
      <c r="D21" s="56"/>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row>
    <row r="22" spans="1:250" ht="30" customHeight="1">
      <c r="A22" s="27"/>
      <c r="B22" s="23"/>
      <c r="C22" s="57" t="s">
        <v>33</v>
      </c>
      <c r="D22" s="23"/>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13"/>
      <c r="FC22" s="13"/>
      <c r="FD22" s="13"/>
      <c r="FE22" s="13"/>
      <c r="FF22" s="13"/>
      <c r="FG22" s="13"/>
      <c r="FH22" s="13"/>
      <c r="FI22" s="13"/>
      <c r="FJ22" s="13"/>
      <c r="FK22" s="13"/>
      <c r="FL22" s="13"/>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row>
    <row r="23" spans="1:250" ht="30" customHeight="1">
      <c r="A23" s="27"/>
      <c r="B23" s="23"/>
      <c r="C23" s="57" t="s">
        <v>34</v>
      </c>
      <c r="D23" s="58"/>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13"/>
      <c r="FC23" s="13"/>
      <c r="FD23" s="13"/>
      <c r="FE23" s="13"/>
      <c r="FF23" s="13"/>
      <c r="FG23" s="13"/>
      <c r="FH23" s="13"/>
      <c r="FI23" s="13"/>
      <c r="FJ23" s="13"/>
      <c r="FK23" s="13"/>
      <c r="FL23" s="13"/>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row>
    <row r="24" spans="1:250" ht="31.15" customHeight="1">
      <c r="A24" s="27"/>
      <c r="B24" s="23"/>
      <c r="C24" s="57" t="s">
        <v>35</v>
      </c>
      <c r="D24" s="58"/>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13"/>
      <c r="FC24" s="13"/>
      <c r="FD24" s="13"/>
      <c r="FE24" s="13"/>
      <c r="FF24" s="13"/>
      <c r="FG24" s="13"/>
      <c r="FH24" s="13"/>
      <c r="FI24" s="13"/>
      <c r="FJ24" s="13"/>
      <c r="FK24" s="13"/>
      <c r="FL24" s="13"/>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row>
    <row r="25" spans="1:250" ht="31.15" customHeight="1">
      <c r="A25" s="27"/>
      <c r="B25" s="23"/>
      <c r="C25" s="57" t="s">
        <v>36</v>
      </c>
      <c r="D25" s="58"/>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13"/>
      <c r="FC25" s="13"/>
      <c r="FD25" s="13"/>
      <c r="FE25" s="13"/>
      <c r="FF25" s="13"/>
      <c r="FG25" s="13"/>
      <c r="FH25" s="13"/>
      <c r="FI25" s="13"/>
      <c r="FJ25" s="13"/>
      <c r="FK25" s="13"/>
      <c r="FL25" s="13"/>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row>
    <row r="26" spans="1:250" ht="31.15" customHeight="1">
      <c r="A26" s="27"/>
      <c r="B26" s="23"/>
      <c r="C26" s="57" t="s">
        <v>37</v>
      </c>
      <c r="D26" s="58"/>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13"/>
      <c r="FC26" s="13"/>
      <c r="FD26" s="13"/>
      <c r="FE26" s="13"/>
      <c r="FF26" s="13"/>
      <c r="FG26" s="13"/>
      <c r="FH26" s="13"/>
      <c r="FI26" s="13"/>
      <c r="FJ26" s="13"/>
      <c r="FK26" s="13"/>
      <c r="FL26" s="13"/>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row>
    <row r="27" spans="1:250" ht="31.15" customHeight="1">
      <c r="A27" s="27"/>
      <c r="B27" s="23"/>
      <c r="C27" s="57" t="s">
        <v>38</v>
      </c>
      <c r="D27" s="58"/>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13"/>
      <c r="FC27" s="13"/>
      <c r="FD27" s="13"/>
      <c r="FE27" s="13"/>
      <c r="FF27" s="13"/>
      <c r="FG27" s="13"/>
      <c r="FH27" s="13"/>
      <c r="FI27" s="13"/>
      <c r="FJ27" s="13"/>
      <c r="FK27" s="13"/>
      <c r="FL27" s="13"/>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row>
    <row r="28" spans="1:250" ht="30" customHeight="1">
      <c r="A28" s="27"/>
      <c r="B28" s="23"/>
      <c r="C28" s="27"/>
      <c r="D28" s="23"/>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c r="II28" s="51"/>
      <c r="IJ28" s="51"/>
      <c r="IK28" s="51"/>
      <c r="IL28" s="51"/>
      <c r="IM28" s="51"/>
      <c r="IN28" s="51"/>
      <c r="IO28" s="51"/>
      <c r="IP28" s="51"/>
    </row>
    <row r="29" spans="1:250" ht="30" customHeight="1">
      <c r="A29" s="59"/>
      <c r="B29" s="23"/>
      <c r="C29" s="27" t="s">
        <v>93</v>
      </c>
      <c r="D29" s="23"/>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c r="II29" s="51"/>
      <c r="IJ29" s="51"/>
      <c r="IK29" s="51"/>
      <c r="IL29" s="51"/>
      <c r="IM29" s="51"/>
      <c r="IN29" s="51"/>
      <c r="IO29" s="51"/>
      <c r="IP29" s="51"/>
    </row>
    <row r="30" spans="1:250" ht="30" customHeight="1">
      <c r="A30" s="59"/>
      <c r="B30" s="23"/>
      <c r="C30" s="23"/>
      <c r="D30" s="23"/>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c r="AP30" s="51"/>
      <c r="AQ30" s="51"/>
      <c r="AR30" s="51"/>
      <c r="AS30" s="51"/>
      <c r="AT30" s="51"/>
      <c r="AU30" s="51"/>
      <c r="AV30" s="51"/>
      <c r="AW30" s="51"/>
      <c r="AX30" s="51"/>
      <c r="AY30" s="51"/>
      <c r="AZ30" s="51"/>
      <c r="BA30" s="51"/>
      <c r="BB30" s="51"/>
      <c r="BC30" s="51"/>
      <c r="BD30" s="51"/>
      <c r="BE30" s="51"/>
      <c r="BF30" s="51"/>
      <c r="BG30" s="51"/>
      <c r="BH30" s="51"/>
      <c r="BI30" s="51"/>
      <c r="BJ30" s="51"/>
      <c r="BK30" s="51"/>
      <c r="BL30" s="51"/>
      <c r="BM30" s="51"/>
      <c r="BN30" s="51"/>
      <c r="BO30" s="51"/>
      <c r="BP30" s="51"/>
      <c r="BQ30" s="51"/>
      <c r="BR30" s="51"/>
      <c r="BS30" s="51"/>
      <c r="BT30" s="51"/>
      <c r="BU30" s="51"/>
      <c r="BV30" s="51"/>
      <c r="BW30" s="51"/>
      <c r="BX30" s="51"/>
      <c r="BY30" s="51"/>
      <c r="BZ30" s="51"/>
      <c r="CA30" s="51"/>
      <c r="CB30" s="51"/>
      <c r="CC30" s="51"/>
      <c r="CD30" s="51"/>
      <c r="CE30" s="51"/>
      <c r="CF30" s="51"/>
      <c r="CG30" s="51"/>
      <c r="CH30" s="51"/>
      <c r="CI30" s="51"/>
      <c r="CJ30" s="51"/>
      <c r="CK30" s="51"/>
      <c r="CL30" s="51"/>
      <c r="CM30" s="51"/>
      <c r="CN30" s="51"/>
      <c r="CO30" s="51"/>
      <c r="CP30" s="51"/>
      <c r="CQ30" s="51"/>
      <c r="CR30" s="51"/>
      <c r="CS30" s="51"/>
      <c r="CT30" s="51"/>
      <c r="CU30" s="51"/>
      <c r="CV30" s="51"/>
      <c r="CW30" s="51"/>
      <c r="CX30" s="51"/>
      <c r="CY30" s="51"/>
      <c r="CZ30" s="51"/>
      <c r="DA30" s="51"/>
      <c r="DB30" s="51"/>
      <c r="DC30" s="51"/>
      <c r="DD30" s="51"/>
      <c r="DE30" s="51"/>
      <c r="DF30" s="51"/>
      <c r="DG30" s="51"/>
      <c r="DH30" s="51"/>
      <c r="DI30" s="51"/>
      <c r="DJ30" s="51"/>
      <c r="DK30" s="51"/>
      <c r="DL30" s="51"/>
      <c r="DM30" s="51"/>
      <c r="DN30" s="51"/>
      <c r="DO30" s="51"/>
      <c r="DP30" s="51"/>
      <c r="DQ30" s="51"/>
      <c r="DR30" s="51"/>
      <c r="DS30" s="51"/>
      <c r="DT30" s="51"/>
      <c r="DU30" s="51"/>
      <c r="DV30" s="51"/>
      <c r="DW30" s="51"/>
      <c r="DX30" s="51"/>
      <c r="DY30" s="51"/>
      <c r="DZ30" s="51"/>
      <c r="EA30" s="51"/>
      <c r="EB30" s="51"/>
      <c r="EC30" s="51"/>
      <c r="ED30" s="51"/>
      <c r="EE30" s="51"/>
      <c r="EF30" s="51"/>
      <c r="EG30" s="51"/>
      <c r="EH30" s="51"/>
      <c r="EI30" s="51"/>
      <c r="EJ30" s="51"/>
      <c r="EK30" s="51"/>
      <c r="EL30" s="51"/>
      <c r="EM30" s="51"/>
      <c r="EN30" s="51"/>
      <c r="EO30" s="51"/>
      <c r="EP30" s="51"/>
      <c r="EQ30" s="51"/>
      <c r="ER30" s="51"/>
      <c r="ES30" s="51"/>
      <c r="ET30" s="51"/>
      <c r="EU30" s="51"/>
      <c r="EV30" s="51"/>
      <c r="EW30" s="51"/>
      <c r="EX30" s="51"/>
      <c r="EY30" s="51"/>
      <c r="EZ30" s="51"/>
      <c r="FA30" s="51"/>
      <c r="FB30" s="51"/>
      <c r="FC30" s="51"/>
      <c r="FD30" s="51"/>
      <c r="FE30" s="51"/>
      <c r="FF30" s="51"/>
      <c r="FG30" s="51"/>
      <c r="FH30" s="51"/>
      <c r="FI30" s="51"/>
      <c r="FJ30" s="51"/>
      <c r="FK30" s="51"/>
      <c r="FL30" s="51"/>
      <c r="FM30" s="51"/>
      <c r="FN30" s="51"/>
      <c r="FO30" s="51"/>
      <c r="FP30" s="51"/>
      <c r="FQ30" s="51"/>
      <c r="FR30" s="51"/>
      <c r="FS30" s="51"/>
      <c r="FT30" s="51"/>
      <c r="FU30" s="51"/>
      <c r="FV30" s="51"/>
      <c r="FW30" s="51"/>
      <c r="FX30" s="51"/>
      <c r="FY30" s="51"/>
      <c r="FZ30" s="51"/>
      <c r="GA30" s="51"/>
      <c r="GB30" s="51"/>
      <c r="GC30" s="51"/>
      <c r="GD30" s="51"/>
      <c r="GE30" s="51"/>
      <c r="GF30" s="51"/>
      <c r="GG30" s="51"/>
      <c r="GH30" s="51"/>
      <c r="GI30" s="51"/>
      <c r="GJ30" s="51"/>
      <c r="GK30" s="51"/>
      <c r="GL30" s="51"/>
      <c r="GM30" s="51"/>
      <c r="GN30" s="51"/>
      <c r="GO30" s="51"/>
      <c r="GP30" s="51"/>
      <c r="GQ30" s="51"/>
      <c r="GR30" s="51"/>
      <c r="GS30" s="51"/>
      <c r="GT30" s="51"/>
      <c r="GU30" s="51"/>
      <c r="GV30" s="51"/>
      <c r="GW30" s="51"/>
      <c r="GX30" s="51"/>
      <c r="GY30" s="51"/>
      <c r="GZ30" s="51"/>
      <c r="HA30" s="51"/>
      <c r="HB30" s="51"/>
      <c r="HC30" s="51"/>
      <c r="HD30" s="51"/>
      <c r="HE30" s="51"/>
      <c r="HF30" s="51"/>
      <c r="HG30" s="51"/>
      <c r="HH30" s="51"/>
      <c r="HI30" s="51"/>
      <c r="HJ30" s="51"/>
      <c r="HK30" s="51"/>
      <c r="HL30" s="51"/>
      <c r="HM30" s="51"/>
      <c r="HN30" s="51"/>
      <c r="HO30" s="51"/>
      <c r="HP30" s="51"/>
      <c r="HQ30" s="51"/>
      <c r="HR30" s="51"/>
      <c r="HS30" s="51"/>
      <c r="HT30" s="51"/>
      <c r="HU30" s="51"/>
      <c r="HV30" s="51"/>
      <c r="HW30" s="51"/>
      <c r="HX30" s="51"/>
      <c r="HY30" s="51"/>
      <c r="HZ30" s="51"/>
      <c r="IA30" s="51"/>
      <c r="IB30" s="51"/>
      <c r="IC30" s="51"/>
      <c r="ID30" s="51"/>
      <c r="IE30" s="51"/>
      <c r="IF30" s="51"/>
      <c r="IG30" s="51"/>
      <c r="IH30" s="51"/>
      <c r="II30" s="51"/>
      <c r="IJ30" s="51"/>
      <c r="IK30" s="51"/>
      <c r="IL30" s="51"/>
      <c r="IM30" s="51"/>
      <c r="IN30" s="51"/>
      <c r="IO30" s="51"/>
      <c r="IP30" s="51"/>
    </row>
    <row r="31" spans="1:250" ht="30" customHeight="1">
      <c r="A31" s="29" t="s">
        <v>43</v>
      </c>
      <c r="B31" s="41">
        <f>B6+B10</f>
        <v>2580.5753409999998</v>
      </c>
      <c r="C31" s="29" t="s">
        <v>44</v>
      </c>
      <c r="D31" s="41">
        <f>SUM(D6:D27)</f>
        <v>2580.5753409999998</v>
      </c>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1"/>
      <c r="EK31" s="51"/>
      <c r="EL31" s="51"/>
      <c r="EM31" s="51"/>
      <c r="EN31" s="51"/>
      <c r="EO31" s="51"/>
      <c r="EP31" s="51"/>
      <c r="EQ31" s="51"/>
      <c r="ER31" s="51"/>
      <c r="ES31" s="51"/>
      <c r="ET31" s="51"/>
      <c r="EU31" s="51"/>
      <c r="EV31" s="51"/>
      <c r="EW31" s="51"/>
      <c r="EX31" s="51"/>
      <c r="EY31" s="51"/>
      <c r="EZ31" s="51"/>
      <c r="FA31" s="51"/>
      <c r="FB31" s="13"/>
      <c r="FC31" s="13"/>
      <c r="FD31" s="13"/>
      <c r="FE31" s="13"/>
      <c r="FF31" s="13"/>
      <c r="FG31" s="13"/>
      <c r="FH31" s="13"/>
      <c r="FI31" s="13"/>
      <c r="FJ31" s="13"/>
      <c r="FK31" s="13"/>
      <c r="FL31" s="13"/>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row>
    <row r="32" spans="1:250" ht="27" customHeight="1">
      <c r="A32" s="28"/>
      <c r="B32" s="60"/>
      <c r="C32" s="61"/>
      <c r="D32" s="62">
        <v>0</v>
      </c>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51"/>
      <c r="FB32" s="13"/>
      <c r="FC32" s="13"/>
      <c r="FD32" s="13"/>
      <c r="FE32" s="13"/>
      <c r="FF32" s="13"/>
      <c r="FG32" s="13"/>
      <c r="FH32" s="13"/>
      <c r="FI32" s="13"/>
      <c r="FJ32" s="13"/>
      <c r="FK32" s="13"/>
      <c r="FL32" s="13"/>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row>
    <row r="33" spans="1:250" ht="27.75" customHeight="1">
      <c r="A33" s="63"/>
      <c r="B33" s="64"/>
      <c r="C33" s="63"/>
      <c r="D33" s="64"/>
      <c r="E33" s="63"/>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c r="AP33" s="51"/>
      <c r="AQ33" s="51"/>
      <c r="AR33" s="51"/>
      <c r="AS33" s="51"/>
      <c r="AT33" s="51"/>
      <c r="AU33" s="51"/>
      <c r="AV33" s="51"/>
      <c r="AW33" s="51"/>
      <c r="AX33" s="51"/>
      <c r="AY33" s="51"/>
      <c r="AZ33" s="51"/>
      <c r="BA33" s="51"/>
      <c r="BB33" s="51"/>
      <c r="BC33" s="51"/>
      <c r="BD33" s="51"/>
      <c r="BE33" s="51"/>
      <c r="BF33" s="51"/>
      <c r="BG33" s="51"/>
      <c r="BH33" s="51"/>
      <c r="BI33" s="51"/>
      <c r="BJ33" s="51"/>
      <c r="BK33" s="51"/>
      <c r="BL33" s="51"/>
      <c r="BM33" s="51"/>
      <c r="BN33" s="51"/>
      <c r="BO33" s="51"/>
      <c r="BP33" s="51"/>
      <c r="BQ33" s="51"/>
      <c r="BR33" s="51"/>
      <c r="BS33" s="51"/>
      <c r="BT33" s="51"/>
      <c r="BU33" s="51"/>
      <c r="BV33" s="51"/>
      <c r="BW33" s="51"/>
      <c r="BX33" s="51"/>
      <c r="BY33" s="51"/>
      <c r="BZ33" s="51"/>
      <c r="CA33" s="51"/>
      <c r="CB33" s="51"/>
      <c r="CC33" s="51"/>
      <c r="CD33" s="51"/>
      <c r="CE33" s="51"/>
      <c r="CF33" s="51"/>
      <c r="CG33" s="51"/>
      <c r="CH33" s="51"/>
      <c r="CI33" s="51"/>
      <c r="CJ33" s="51"/>
      <c r="CK33" s="51"/>
      <c r="CL33" s="51"/>
      <c r="CM33" s="51"/>
      <c r="CN33" s="51"/>
      <c r="CO33" s="51"/>
      <c r="CP33" s="51"/>
      <c r="CQ33" s="51"/>
      <c r="CR33" s="51"/>
      <c r="CS33" s="51"/>
      <c r="CT33" s="51"/>
      <c r="CU33" s="51"/>
      <c r="CV33" s="51"/>
      <c r="CW33" s="51"/>
      <c r="CX33" s="51"/>
      <c r="CY33" s="51"/>
      <c r="CZ33" s="51"/>
      <c r="DA33" s="51"/>
      <c r="DB33" s="51"/>
      <c r="DC33" s="51"/>
      <c r="DD33" s="51"/>
      <c r="DE33" s="51"/>
      <c r="DF33" s="51"/>
      <c r="DG33" s="51"/>
      <c r="DH33" s="51"/>
      <c r="DI33" s="51"/>
      <c r="DJ33" s="51"/>
      <c r="DK33" s="51"/>
      <c r="DL33" s="51"/>
      <c r="DM33" s="51"/>
      <c r="DN33" s="51"/>
      <c r="DO33" s="51"/>
      <c r="DP33" s="51"/>
      <c r="DQ33" s="51"/>
      <c r="DR33" s="51"/>
      <c r="DS33" s="51"/>
      <c r="DT33" s="51"/>
      <c r="DU33" s="51"/>
      <c r="DV33" s="51"/>
      <c r="DW33" s="51"/>
      <c r="DX33" s="51"/>
      <c r="DY33" s="51"/>
      <c r="DZ33" s="51"/>
      <c r="EA33" s="51"/>
      <c r="EB33" s="51"/>
      <c r="EC33" s="51"/>
      <c r="ED33" s="51"/>
      <c r="EE33" s="51"/>
      <c r="EF33" s="51"/>
      <c r="EG33" s="51"/>
      <c r="EH33" s="51"/>
      <c r="EI33" s="51"/>
      <c r="EJ33" s="51"/>
      <c r="EK33" s="51"/>
      <c r="EL33" s="51"/>
      <c r="EM33" s="51"/>
      <c r="EN33" s="51"/>
      <c r="EO33" s="51"/>
      <c r="EP33" s="51"/>
      <c r="EQ33" s="51"/>
      <c r="ER33" s="51"/>
      <c r="ES33" s="51"/>
      <c r="ET33" s="51"/>
      <c r="EU33" s="51"/>
      <c r="EV33" s="51"/>
      <c r="EW33" s="51"/>
      <c r="EX33" s="51"/>
      <c r="EY33" s="51"/>
      <c r="EZ33" s="51"/>
      <c r="FA33" s="51"/>
      <c r="FB33" s="13"/>
      <c r="FC33" s="13"/>
      <c r="FD33" s="13"/>
      <c r="FE33" s="13"/>
      <c r="FF33" s="13"/>
      <c r="FG33" s="13"/>
      <c r="FH33" s="13"/>
      <c r="FI33" s="13"/>
      <c r="FJ33" s="13"/>
      <c r="FK33" s="13"/>
      <c r="FL33" s="13"/>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row>
    <row r="34" spans="1:250" ht="27.75" customHeight="1">
      <c r="A34" s="63"/>
      <c r="B34" s="63"/>
      <c r="C34" s="63"/>
      <c r="D34" s="63"/>
      <c r="E34" s="63"/>
      <c r="F34" s="63"/>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3"/>
      <c r="BM34" s="63"/>
      <c r="BN34" s="63"/>
      <c r="BO34" s="63"/>
      <c r="BP34" s="63"/>
      <c r="BQ34" s="63"/>
      <c r="BR34" s="63"/>
      <c r="BS34" s="63"/>
      <c r="BT34" s="63"/>
      <c r="BU34" s="63"/>
      <c r="BV34" s="63"/>
      <c r="BW34" s="63"/>
      <c r="BX34" s="63"/>
      <c r="BY34" s="63"/>
      <c r="BZ34" s="63"/>
      <c r="CA34" s="63"/>
      <c r="CB34" s="63"/>
      <c r="CC34" s="63"/>
      <c r="CD34" s="63"/>
      <c r="CE34" s="63"/>
      <c r="CF34" s="63"/>
      <c r="CG34" s="63"/>
      <c r="CH34" s="63"/>
      <c r="CI34" s="63"/>
      <c r="CJ34" s="63"/>
      <c r="CK34" s="63"/>
      <c r="CL34" s="63"/>
      <c r="CM34" s="63"/>
      <c r="CN34" s="63"/>
      <c r="CO34" s="63"/>
      <c r="CP34" s="63"/>
      <c r="CQ34" s="63"/>
      <c r="CR34" s="63"/>
      <c r="CS34" s="63"/>
      <c r="CT34" s="63"/>
      <c r="CU34" s="63"/>
      <c r="CV34" s="63"/>
      <c r="CW34" s="63"/>
      <c r="CX34" s="63"/>
      <c r="CY34" s="63"/>
      <c r="CZ34" s="63"/>
      <c r="DA34" s="63"/>
      <c r="DB34" s="63"/>
      <c r="DC34" s="63"/>
      <c r="DD34" s="63"/>
      <c r="DE34" s="63"/>
      <c r="DF34" s="63"/>
      <c r="DG34" s="63"/>
      <c r="DH34" s="63"/>
      <c r="DI34" s="63"/>
      <c r="DJ34" s="63"/>
      <c r="DK34" s="63"/>
      <c r="DL34" s="63"/>
      <c r="DM34" s="63"/>
      <c r="DN34" s="63"/>
      <c r="DO34" s="63"/>
      <c r="DP34" s="63"/>
      <c r="DQ34" s="63"/>
      <c r="DR34" s="63"/>
      <c r="DS34" s="63"/>
      <c r="DT34" s="63"/>
      <c r="DU34" s="63"/>
      <c r="DV34" s="63"/>
      <c r="DW34" s="63"/>
      <c r="DX34" s="63"/>
      <c r="DY34" s="63"/>
      <c r="DZ34" s="63"/>
      <c r="EA34" s="63"/>
      <c r="EB34" s="63"/>
      <c r="EC34" s="63"/>
      <c r="ED34" s="63"/>
      <c r="EE34" s="63"/>
      <c r="EF34" s="63"/>
      <c r="EG34" s="63"/>
      <c r="EH34" s="63"/>
      <c r="EI34" s="63"/>
      <c r="EJ34" s="63"/>
      <c r="EK34" s="63"/>
      <c r="EL34" s="63"/>
      <c r="EM34" s="63"/>
      <c r="EN34" s="63"/>
      <c r="EO34" s="63"/>
      <c r="EP34" s="63"/>
      <c r="EQ34" s="63"/>
      <c r="ER34" s="63"/>
      <c r="ES34" s="63"/>
      <c r="ET34" s="63"/>
      <c r="EU34" s="63"/>
      <c r="EV34" s="63"/>
      <c r="EW34" s="63"/>
      <c r="EX34" s="63"/>
      <c r="EY34" s="63"/>
      <c r="EZ34" s="63"/>
      <c r="FA34" s="63"/>
      <c r="FB34" s="65"/>
      <c r="FC34" s="65"/>
      <c r="FD34" s="65"/>
      <c r="FE34" s="65"/>
      <c r="FF34" s="65"/>
      <c r="FG34" s="65"/>
      <c r="FH34" s="65"/>
      <c r="FI34" s="65"/>
      <c r="FJ34" s="65"/>
      <c r="FK34" s="65"/>
      <c r="FL34" s="65"/>
      <c r="FM34" s="65"/>
      <c r="FN34" s="65"/>
      <c r="FO34" s="65"/>
      <c r="FP34" s="65"/>
      <c r="FQ34" s="65"/>
      <c r="FR34" s="65"/>
      <c r="FS34" s="65"/>
      <c r="FT34" s="65"/>
      <c r="FU34" s="65"/>
      <c r="FV34" s="65"/>
      <c r="FW34" s="65"/>
      <c r="FX34" s="65"/>
      <c r="FY34" s="65"/>
      <c r="FZ34" s="65"/>
      <c r="GA34" s="65"/>
      <c r="GB34" s="65"/>
      <c r="GC34" s="65"/>
      <c r="GD34" s="65"/>
      <c r="GE34" s="65"/>
      <c r="GF34" s="65"/>
      <c r="GG34" s="65"/>
      <c r="GH34" s="65"/>
      <c r="GI34" s="65"/>
      <c r="GJ34" s="65"/>
      <c r="GK34" s="65"/>
      <c r="GL34" s="65"/>
      <c r="GM34" s="65"/>
      <c r="GN34" s="65"/>
      <c r="GO34" s="65"/>
      <c r="GP34" s="65"/>
      <c r="GQ34" s="65"/>
      <c r="GR34" s="65"/>
      <c r="GS34" s="65"/>
      <c r="GT34" s="65"/>
      <c r="GU34" s="65"/>
      <c r="GV34" s="65"/>
      <c r="GW34" s="65"/>
      <c r="GX34" s="65"/>
      <c r="GY34" s="65"/>
      <c r="GZ34" s="65"/>
      <c r="HA34" s="65"/>
      <c r="HB34" s="65"/>
      <c r="HC34" s="65"/>
      <c r="HD34" s="65"/>
      <c r="HE34" s="65"/>
      <c r="HF34" s="65"/>
      <c r="HG34" s="65"/>
      <c r="HH34" s="65"/>
      <c r="HI34" s="65"/>
      <c r="HJ34" s="65"/>
      <c r="HK34" s="65"/>
      <c r="HL34" s="65"/>
      <c r="HM34" s="65"/>
      <c r="HN34" s="65"/>
      <c r="HO34" s="65"/>
      <c r="HP34" s="65"/>
      <c r="HQ34" s="65"/>
      <c r="HR34" s="65"/>
      <c r="HS34" s="65"/>
      <c r="HT34" s="65"/>
      <c r="HU34" s="65"/>
      <c r="HV34" s="65"/>
      <c r="HW34" s="65"/>
      <c r="HX34" s="65"/>
      <c r="HY34" s="65"/>
      <c r="HZ34" s="65"/>
      <c r="IA34" s="65"/>
      <c r="IB34" s="65"/>
      <c r="IC34" s="65"/>
      <c r="ID34" s="65"/>
      <c r="IE34" s="65"/>
      <c r="IF34" s="65"/>
      <c r="IG34" s="65"/>
      <c r="IH34" s="65"/>
      <c r="II34" s="65"/>
      <c r="IJ34" s="65"/>
      <c r="IK34" s="65"/>
      <c r="IL34" s="65"/>
      <c r="IM34" s="65"/>
      <c r="IN34" s="65"/>
      <c r="IO34" s="65"/>
      <c r="IP34" s="65"/>
    </row>
    <row r="35" spans="1:250" ht="27.75" customHeight="1">
      <c r="A35" s="63"/>
      <c r="B35" s="63"/>
      <c r="C35" s="63"/>
      <c r="D35" s="63"/>
      <c r="E35" s="63"/>
      <c r="F35" s="63"/>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3"/>
      <c r="BM35" s="63"/>
      <c r="BN35" s="63"/>
      <c r="BO35" s="63"/>
      <c r="BP35" s="63"/>
      <c r="BQ35" s="63"/>
      <c r="BR35" s="63"/>
      <c r="BS35" s="63"/>
      <c r="BT35" s="63"/>
      <c r="BU35" s="63"/>
      <c r="BV35" s="63"/>
      <c r="BW35" s="63"/>
      <c r="BX35" s="63"/>
      <c r="BY35" s="63"/>
      <c r="BZ35" s="63"/>
      <c r="CA35" s="63"/>
      <c r="CB35" s="63"/>
      <c r="CC35" s="63"/>
      <c r="CD35" s="63"/>
      <c r="CE35" s="63"/>
      <c r="CF35" s="63"/>
      <c r="CG35" s="63"/>
      <c r="CH35" s="63"/>
      <c r="CI35" s="63"/>
      <c r="CJ35" s="63"/>
      <c r="CK35" s="63"/>
      <c r="CL35" s="63"/>
      <c r="CM35" s="63"/>
      <c r="CN35" s="63"/>
      <c r="CO35" s="63"/>
      <c r="CP35" s="63"/>
      <c r="CQ35" s="63"/>
      <c r="CR35" s="63"/>
      <c r="CS35" s="63"/>
      <c r="CT35" s="63"/>
      <c r="CU35" s="63"/>
      <c r="CV35" s="63"/>
      <c r="CW35" s="63"/>
      <c r="CX35" s="63"/>
      <c r="CY35" s="63"/>
      <c r="CZ35" s="63"/>
      <c r="DA35" s="63"/>
      <c r="DB35" s="63"/>
      <c r="DC35" s="63"/>
      <c r="DD35" s="63"/>
      <c r="DE35" s="63"/>
      <c r="DF35" s="63"/>
      <c r="DG35" s="63"/>
      <c r="DH35" s="63"/>
      <c r="DI35" s="63"/>
      <c r="DJ35" s="63"/>
      <c r="DK35" s="63"/>
      <c r="DL35" s="63"/>
      <c r="DM35" s="63"/>
      <c r="DN35" s="63"/>
      <c r="DO35" s="63"/>
      <c r="DP35" s="63"/>
      <c r="DQ35" s="63"/>
      <c r="DR35" s="63"/>
      <c r="DS35" s="63"/>
      <c r="DT35" s="63"/>
      <c r="DU35" s="63"/>
      <c r="DV35" s="63"/>
      <c r="DW35" s="63"/>
      <c r="DX35" s="63"/>
      <c r="DY35" s="63"/>
      <c r="DZ35" s="63"/>
      <c r="EA35" s="63"/>
      <c r="EB35" s="63"/>
      <c r="EC35" s="63"/>
      <c r="ED35" s="63"/>
      <c r="EE35" s="63"/>
      <c r="EF35" s="63"/>
      <c r="EG35" s="63"/>
      <c r="EH35" s="63"/>
      <c r="EI35" s="63"/>
      <c r="EJ35" s="63"/>
      <c r="EK35" s="63"/>
      <c r="EL35" s="63"/>
      <c r="EM35" s="63"/>
      <c r="EN35" s="63"/>
      <c r="EO35" s="63"/>
      <c r="EP35" s="63"/>
      <c r="EQ35" s="63"/>
      <c r="ER35" s="63"/>
      <c r="ES35" s="63"/>
      <c r="ET35" s="63"/>
      <c r="EU35" s="63"/>
      <c r="EV35" s="63"/>
      <c r="EW35" s="63"/>
      <c r="EX35" s="63"/>
      <c r="EY35" s="63"/>
      <c r="EZ35" s="63"/>
      <c r="FA35" s="63"/>
      <c r="FB35" s="65"/>
      <c r="FC35" s="65"/>
      <c r="FD35" s="65"/>
      <c r="FE35" s="65"/>
      <c r="FF35" s="65"/>
      <c r="FG35" s="65"/>
      <c r="FH35" s="65"/>
      <c r="FI35" s="65"/>
      <c r="FJ35" s="65"/>
      <c r="FK35" s="65"/>
      <c r="FL35" s="65"/>
      <c r="FM35" s="65"/>
      <c r="FN35" s="65"/>
      <c r="FO35" s="65"/>
      <c r="FP35" s="65"/>
      <c r="FQ35" s="65"/>
      <c r="FR35" s="65"/>
      <c r="FS35" s="65"/>
      <c r="FT35" s="65"/>
      <c r="FU35" s="65"/>
      <c r="FV35" s="65"/>
      <c r="FW35" s="65"/>
      <c r="FX35" s="65"/>
      <c r="FY35" s="65"/>
      <c r="FZ35" s="65"/>
      <c r="GA35" s="65"/>
      <c r="GB35" s="65"/>
      <c r="GC35" s="65"/>
      <c r="GD35" s="65"/>
      <c r="GE35" s="65"/>
      <c r="GF35" s="65"/>
      <c r="GG35" s="65"/>
      <c r="GH35" s="65"/>
      <c r="GI35" s="65"/>
      <c r="GJ35" s="65"/>
      <c r="GK35" s="65"/>
      <c r="GL35" s="65"/>
      <c r="GM35" s="65"/>
      <c r="GN35" s="65"/>
      <c r="GO35" s="65"/>
      <c r="GP35" s="65"/>
      <c r="GQ35" s="65"/>
      <c r="GR35" s="65"/>
      <c r="GS35" s="65"/>
      <c r="GT35" s="65"/>
      <c r="GU35" s="65"/>
      <c r="GV35" s="65"/>
      <c r="GW35" s="65"/>
      <c r="GX35" s="65"/>
      <c r="GY35" s="65"/>
      <c r="GZ35" s="65"/>
      <c r="HA35" s="65"/>
      <c r="HB35" s="65"/>
      <c r="HC35" s="65"/>
      <c r="HD35" s="65"/>
      <c r="HE35" s="65"/>
      <c r="HF35" s="65"/>
      <c r="HG35" s="65"/>
      <c r="HH35" s="65"/>
      <c r="HI35" s="65"/>
      <c r="HJ35" s="65"/>
      <c r="HK35" s="65"/>
      <c r="HL35" s="65"/>
      <c r="HM35" s="65"/>
      <c r="HN35" s="65"/>
      <c r="HO35" s="65"/>
      <c r="HP35" s="65"/>
      <c r="HQ35" s="65"/>
      <c r="HR35" s="65"/>
      <c r="HS35" s="65"/>
      <c r="HT35" s="65"/>
      <c r="HU35" s="65"/>
      <c r="HV35" s="65"/>
      <c r="HW35" s="65"/>
      <c r="HX35" s="65"/>
      <c r="HY35" s="65"/>
      <c r="HZ35" s="65"/>
      <c r="IA35" s="65"/>
      <c r="IB35" s="65"/>
      <c r="IC35" s="65"/>
      <c r="ID35" s="65"/>
      <c r="IE35" s="65"/>
      <c r="IF35" s="65"/>
      <c r="IG35" s="65"/>
      <c r="IH35" s="65"/>
      <c r="II35" s="65"/>
      <c r="IJ35" s="65"/>
      <c r="IK35" s="65"/>
      <c r="IL35" s="65"/>
      <c r="IM35" s="65"/>
      <c r="IN35" s="65"/>
      <c r="IO35" s="65"/>
      <c r="IP35" s="65"/>
    </row>
    <row r="36" spans="1:250" ht="27.75" customHeight="1">
      <c r="A36" s="63"/>
      <c r="B36" s="63"/>
      <c r="C36" s="63"/>
      <c r="D36" s="63"/>
      <c r="E36" s="63"/>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3"/>
      <c r="BM36" s="63"/>
      <c r="BN36" s="63"/>
      <c r="BO36" s="63"/>
      <c r="BP36" s="63"/>
      <c r="BQ36" s="63"/>
      <c r="BR36" s="63"/>
      <c r="BS36" s="63"/>
      <c r="BT36" s="63"/>
      <c r="BU36" s="63"/>
      <c r="BV36" s="63"/>
      <c r="BW36" s="63"/>
      <c r="BX36" s="63"/>
      <c r="BY36" s="63"/>
      <c r="BZ36" s="63"/>
      <c r="CA36" s="63"/>
      <c r="CB36" s="63"/>
      <c r="CC36" s="63"/>
      <c r="CD36" s="63"/>
      <c r="CE36" s="63"/>
      <c r="CF36" s="63"/>
      <c r="CG36" s="63"/>
      <c r="CH36" s="63"/>
      <c r="CI36" s="63"/>
      <c r="CJ36" s="63"/>
      <c r="CK36" s="63"/>
      <c r="CL36" s="63"/>
      <c r="CM36" s="63"/>
      <c r="CN36" s="63"/>
      <c r="CO36" s="63"/>
      <c r="CP36" s="63"/>
      <c r="CQ36" s="63"/>
      <c r="CR36" s="63"/>
      <c r="CS36" s="63"/>
      <c r="CT36" s="63"/>
      <c r="CU36" s="63"/>
      <c r="CV36" s="63"/>
      <c r="CW36" s="63"/>
      <c r="CX36" s="63"/>
      <c r="CY36" s="63"/>
      <c r="CZ36" s="63"/>
      <c r="DA36" s="63"/>
      <c r="DB36" s="63"/>
      <c r="DC36" s="63"/>
      <c r="DD36" s="63"/>
      <c r="DE36" s="63"/>
      <c r="DF36" s="63"/>
      <c r="DG36" s="63"/>
      <c r="DH36" s="63"/>
      <c r="DI36" s="63"/>
      <c r="DJ36" s="63"/>
      <c r="DK36" s="63"/>
      <c r="DL36" s="63"/>
      <c r="DM36" s="63"/>
      <c r="DN36" s="63"/>
      <c r="DO36" s="63"/>
      <c r="DP36" s="63"/>
      <c r="DQ36" s="63"/>
      <c r="DR36" s="63"/>
      <c r="DS36" s="63"/>
      <c r="DT36" s="63"/>
      <c r="DU36" s="63"/>
      <c r="DV36" s="63"/>
      <c r="DW36" s="63"/>
      <c r="DX36" s="63"/>
      <c r="DY36" s="63"/>
      <c r="DZ36" s="63"/>
      <c r="EA36" s="63"/>
      <c r="EB36" s="63"/>
      <c r="EC36" s="63"/>
      <c r="ED36" s="63"/>
      <c r="EE36" s="63"/>
      <c r="EF36" s="63"/>
      <c r="EG36" s="63"/>
      <c r="EH36" s="63"/>
      <c r="EI36" s="63"/>
      <c r="EJ36" s="63"/>
      <c r="EK36" s="63"/>
      <c r="EL36" s="63"/>
      <c r="EM36" s="63"/>
      <c r="EN36" s="63"/>
      <c r="EO36" s="63"/>
      <c r="EP36" s="63"/>
      <c r="EQ36" s="63"/>
      <c r="ER36" s="63"/>
      <c r="ES36" s="63"/>
      <c r="ET36" s="63"/>
      <c r="EU36" s="63"/>
      <c r="EV36" s="63"/>
      <c r="EW36" s="63"/>
      <c r="EX36" s="63"/>
      <c r="EY36" s="63"/>
      <c r="EZ36" s="63"/>
      <c r="FA36" s="63"/>
      <c r="FB36" s="65"/>
      <c r="FC36" s="65"/>
      <c r="FD36" s="65"/>
      <c r="FE36" s="65"/>
      <c r="FF36" s="65"/>
      <c r="FG36" s="65"/>
      <c r="FH36" s="65"/>
      <c r="FI36" s="65"/>
      <c r="FJ36" s="65"/>
      <c r="FK36" s="65"/>
      <c r="FL36" s="65"/>
      <c r="FM36" s="65"/>
      <c r="FN36" s="65"/>
      <c r="FO36" s="65"/>
      <c r="FP36" s="65"/>
      <c r="FQ36" s="65"/>
      <c r="FR36" s="65"/>
      <c r="FS36" s="65"/>
      <c r="FT36" s="65"/>
      <c r="FU36" s="65"/>
      <c r="FV36" s="65"/>
      <c r="FW36" s="65"/>
      <c r="FX36" s="65"/>
      <c r="FY36" s="65"/>
      <c r="FZ36" s="65"/>
      <c r="GA36" s="65"/>
      <c r="GB36" s="65"/>
      <c r="GC36" s="65"/>
      <c r="GD36" s="65"/>
      <c r="GE36" s="65"/>
      <c r="GF36" s="65"/>
      <c r="GG36" s="65"/>
      <c r="GH36" s="65"/>
      <c r="GI36" s="65"/>
      <c r="GJ36" s="65"/>
      <c r="GK36" s="65"/>
      <c r="GL36" s="65"/>
      <c r="GM36" s="65"/>
      <c r="GN36" s="65"/>
      <c r="GO36" s="65"/>
      <c r="GP36" s="65"/>
      <c r="GQ36" s="65"/>
      <c r="GR36" s="65"/>
      <c r="GS36" s="65"/>
      <c r="GT36" s="65"/>
      <c r="GU36" s="65"/>
      <c r="GV36" s="65"/>
      <c r="GW36" s="65"/>
      <c r="GX36" s="65"/>
      <c r="GY36" s="65"/>
      <c r="GZ36" s="65"/>
      <c r="HA36" s="65"/>
      <c r="HB36" s="65"/>
      <c r="HC36" s="65"/>
      <c r="HD36" s="65"/>
      <c r="HE36" s="65"/>
      <c r="HF36" s="65"/>
      <c r="HG36" s="65"/>
      <c r="HH36" s="65"/>
      <c r="HI36" s="65"/>
      <c r="HJ36" s="65"/>
      <c r="HK36" s="65"/>
      <c r="HL36" s="65"/>
      <c r="HM36" s="65"/>
      <c r="HN36" s="65"/>
      <c r="HO36" s="65"/>
      <c r="HP36" s="65"/>
      <c r="HQ36" s="65"/>
      <c r="HR36" s="65"/>
      <c r="HS36" s="65"/>
      <c r="HT36" s="65"/>
      <c r="HU36" s="65"/>
      <c r="HV36" s="65"/>
      <c r="HW36" s="65"/>
      <c r="HX36" s="65"/>
      <c r="HY36" s="65"/>
      <c r="HZ36" s="65"/>
      <c r="IA36" s="65"/>
      <c r="IB36" s="65"/>
      <c r="IC36" s="65"/>
      <c r="ID36" s="65"/>
      <c r="IE36" s="65"/>
      <c r="IF36" s="65"/>
      <c r="IG36" s="65"/>
      <c r="IH36" s="65"/>
      <c r="II36" s="65"/>
      <c r="IJ36" s="65"/>
      <c r="IK36" s="65"/>
      <c r="IL36" s="65"/>
      <c r="IM36" s="65"/>
      <c r="IN36" s="65"/>
      <c r="IO36" s="65"/>
      <c r="IP36" s="65"/>
    </row>
    <row r="37" spans="1:250" ht="27.75" customHeight="1">
      <c r="A37" s="63"/>
      <c r="B37" s="63"/>
      <c r="C37" s="63"/>
      <c r="D37" s="63"/>
      <c r="E37" s="63"/>
      <c r="F37" s="63"/>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3"/>
      <c r="BM37" s="63"/>
      <c r="BN37" s="63"/>
      <c r="BO37" s="63"/>
      <c r="BP37" s="63"/>
      <c r="BQ37" s="63"/>
      <c r="BR37" s="63"/>
      <c r="BS37" s="63"/>
      <c r="BT37" s="63"/>
      <c r="BU37" s="63"/>
      <c r="BV37" s="63"/>
      <c r="BW37" s="63"/>
      <c r="BX37" s="63"/>
      <c r="BY37" s="63"/>
      <c r="BZ37" s="63"/>
      <c r="CA37" s="63"/>
      <c r="CB37" s="63"/>
      <c r="CC37" s="63"/>
      <c r="CD37" s="63"/>
      <c r="CE37" s="63"/>
      <c r="CF37" s="63"/>
      <c r="CG37" s="63"/>
      <c r="CH37" s="63"/>
      <c r="CI37" s="63"/>
      <c r="CJ37" s="63"/>
      <c r="CK37" s="63"/>
      <c r="CL37" s="63"/>
      <c r="CM37" s="63"/>
      <c r="CN37" s="63"/>
      <c r="CO37" s="63"/>
      <c r="CP37" s="63"/>
      <c r="CQ37" s="63"/>
      <c r="CR37" s="63"/>
      <c r="CS37" s="63"/>
      <c r="CT37" s="63"/>
      <c r="CU37" s="63"/>
      <c r="CV37" s="63"/>
      <c r="CW37" s="63"/>
      <c r="CX37" s="63"/>
      <c r="CY37" s="63"/>
      <c r="CZ37" s="63"/>
      <c r="DA37" s="63"/>
      <c r="DB37" s="63"/>
      <c r="DC37" s="63"/>
      <c r="DD37" s="63"/>
      <c r="DE37" s="63"/>
      <c r="DF37" s="63"/>
      <c r="DG37" s="63"/>
      <c r="DH37" s="63"/>
      <c r="DI37" s="63"/>
      <c r="DJ37" s="63"/>
      <c r="DK37" s="63"/>
      <c r="DL37" s="63"/>
      <c r="DM37" s="63"/>
      <c r="DN37" s="63"/>
      <c r="DO37" s="63"/>
      <c r="DP37" s="63"/>
      <c r="DQ37" s="63"/>
      <c r="DR37" s="63"/>
      <c r="DS37" s="63"/>
      <c r="DT37" s="63"/>
      <c r="DU37" s="63"/>
      <c r="DV37" s="63"/>
      <c r="DW37" s="63"/>
      <c r="DX37" s="63"/>
      <c r="DY37" s="63"/>
      <c r="DZ37" s="63"/>
      <c r="EA37" s="63"/>
      <c r="EB37" s="63"/>
      <c r="EC37" s="63"/>
      <c r="ED37" s="63"/>
      <c r="EE37" s="63"/>
      <c r="EF37" s="63"/>
      <c r="EG37" s="63"/>
      <c r="EH37" s="63"/>
      <c r="EI37" s="63"/>
      <c r="EJ37" s="63"/>
      <c r="EK37" s="63"/>
      <c r="EL37" s="63"/>
      <c r="EM37" s="63"/>
      <c r="EN37" s="63"/>
      <c r="EO37" s="63"/>
      <c r="EP37" s="63"/>
      <c r="EQ37" s="63"/>
      <c r="ER37" s="63"/>
      <c r="ES37" s="63"/>
      <c r="ET37" s="63"/>
      <c r="EU37" s="63"/>
      <c r="EV37" s="63"/>
      <c r="EW37" s="63"/>
      <c r="EX37" s="63"/>
      <c r="EY37" s="63"/>
      <c r="EZ37" s="63"/>
      <c r="FA37" s="63"/>
      <c r="FB37" s="65"/>
      <c r="FC37" s="65"/>
      <c r="FD37" s="65"/>
      <c r="FE37" s="65"/>
      <c r="FF37" s="65"/>
      <c r="FG37" s="65"/>
      <c r="FH37" s="65"/>
      <c r="FI37" s="65"/>
      <c r="FJ37" s="65"/>
      <c r="FK37" s="65"/>
      <c r="FL37" s="65"/>
      <c r="FM37" s="65"/>
      <c r="FN37" s="65"/>
      <c r="FO37" s="65"/>
      <c r="FP37" s="65"/>
      <c r="FQ37" s="65"/>
      <c r="FR37" s="65"/>
      <c r="FS37" s="65"/>
      <c r="FT37" s="65"/>
      <c r="FU37" s="65"/>
      <c r="FV37" s="65"/>
      <c r="FW37" s="65"/>
      <c r="FX37" s="65"/>
      <c r="FY37" s="65"/>
      <c r="FZ37" s="65"/>
      <c r="GA37" s="65"/>
      <c r="GB37" s="65"/>
      <c r="GC37" s="65"/>
      <c r="GD37" s="65"/>
      <c r="GE37" s="65"/>
      <c r="GF37" s="65"/>
      <c r="GG37" s="65"/>
      <c r="GH37" s="65"/>
      <c r="GI37" s="65"/>
      <c r="GJ37" s="65"/>
      <c r="GK37" s="65"/>
      <c r="GL37" s="65"/>
      <c r="GM37" s="65"/>
      <c r="GN37" s="65"/>
      <c r="GO37" s="65"/>
      <c r="GP37" s="65"/>
      <c r="GQ37" s="65"/>
      <c r="GR37" s="65"/>
      <c r="GS37" s="65"/>
      <c r="GT37" s="65"/>
      <c r="GU37" s="65"/>
      <c r="GV37" s="65"/>
      <c r="GW37" s="65"/>
      <c r="GX37" s="65"/>
      <c r="GY37" s="65"/>
      <c r="GZ37" s="65"/>
      <c r="HA37" s="65"/>
      <c r="HB37" s="65"/>
      <c r="HC37" s="65"/>
      <c r="HD37" s="65"/>
      <c r="HE37" s="65"/>
      <c r="HF37" s="65"/>
      <c r="HG37" s="65"/>
      <c r="HH37" s="65"/>
      <c r="HI37" s="65"/>
      <c r="HJ37" s="65"/>
      <c r="HK37" s="65"/>
      <c r="HL37" s="65"/>
      <c r="HM37" s="65"/>
      <c r="HN37" s="65"/>
      <c r="HO37" s="65"/>
      <c r="HP37" s="65"/>
      <c r="HQ37" s="65"/>
      <c r="HR37" s="65"/>
      <c r="HS37" s="65"/>
      <c r="HT37" s="65"/>
      <c r="HU37" s="65"/>
      <c r="HV37" s="65"/>
      <c r="HW37" s="65"/>
      <c r="HX37" s="65"/>
      <c r="HY37" s="65"/>
      <c r="HZ37" s="65"/>
      <c r="IA37" s="65"/>
      <c r="IB37" s="65"/>
      <c r="IC37" s="65"/>
      <c r="ID37" s="65"/>
      <c r="IE37" s="65"/>
      <c r="IF37" s="65"/>
      <c r="IG37" s="65"/>
      <c r="IH37" s="65"/>
      <c r="II37" s="65"/>
      <c r="IJ37" s="65"/>
      <c r="IK37" s="65"/>
      <c r="IL37" s="65"/>
      <c r="IM37" s="65"/>
      <c r="IN37" s="65"/>
      <c r="IO37" s="65"/>
      <c r="IP37" s="65"/>
    </row>
  </sheetData>
  <mergeCells count="2">
    <mergeCell ref="A4:B4"/>
    <mergeCell ref="C4:D4"/>
  </mergeCells>
  <phoneticPr fontId="2" type="noConversion"/>
  <printOptions horizontalCentered="1"/>
  <pageMargins left="0.55118109297564599" right="0.55118109297564599" top="0.78" bottom="0.59055118110236204" header="0.59055118110236204" footer="0.23622048182750299"/>
  <pageSetup paperSize="9" scale="7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K17"/>
  <sheetViews>
    <sheetView showGridLines="0" showZeros="0" view="pageBreakPreview" topLeftCell="A10" zoomScale="85" zoomScaleNormal="115" workbookViewId="0">
      <selection activeCell="A6" sqref="A6:B16"/>
    </sheetView>
  </sheetViews>
  <sheetFormatPr defaultColWidth="9.1640625" defaultRowHeight="27.75" customHeight="1"/>
  <cols>
    <col min="1" max="1" width="16.83203125" style="14" customWidth="1"/>
    <col min="2" max="2" width="29.5" style="14" customWidth="1"/>
    <col min="3" max="4" width="15.5" style="14" customWidth="1"/>
    <col min="5" max="5" width="16.1640625" style="14" customWidth="1"/>
    <col min="6" max="6" width="15.5" style="14" customWidth="1"/>
    <col min="7" max="7" width="19.83203125" style="14" customWidth="1"/>
    <col min="8" max="245" width="7.6640625" style="14" customWidth="1"/>
  </cols>
  <sheetData>
    <row r="1" spans="1:245" ht="27.75" customHeight="1">
      <c r="A1" s="15" t="s">
        <v>94</v>
      </c>
      <c r="B1" s="15"/>
      <c r="C1" s="15"/>
    </row>
    <row r="2" spans="1:245" s="11" customFormat="1" ht="34.5" customHeight="1">
      <c r="A2" s="16" t="s">
        <v>95</v>
      </c>
      <c r="B2" s="16"/>
      <c r="C2" s="16"/>
      <c r="D2" s="16"/>
      <c r="E2" s="16"/>
      <c r="F2" s="16"/>
      <c r="G2" s="16"/>
    </row>
    <row r="3" spans="1:245" s="12" customFormat="1" ht="30.75" customHeight="1">
      <c r="A3" s="17" t="s">
        <v>2</v>
      </c>
      <c r="G3" s="12" t="s">
        <v>3</v>
      </c>
    </row>
    <row r="4" spans="1:245" s="13" customFormat="1" ht="40.15" customHeight="1">
      <c r="A4" s="106" t="s">
        <v>67</v>
      </c>
      <c r="B4" s="106" t="s">
        <v>68</v>
      </c>
      <c r="C4" s="106" t="s">
        <v>50</v>
      </c>
      <c r="D4" s="19" t="s">
        <v>70</v>
      </c>
      <c r="E4" s="19"/>
      <c r="F4" s="19"/>
      <c r="G4" s="114" t="s">
        <v>71</v>
      </c>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c r="IJ4" s="20"/>
      <c r="IK4" s="20"/>
    </row>
    <row r="5" spans="1:245" s="13" customFormat="1" ht="40.15" customHeight="1">
      <c r="A5" s="106"/>
      <c r="B5" s="106"/>
      <c r="C5" s="106"/>
      <c r="D5" s="18" t="s">
        <v>96</v>
      </c>
      <c r="E5" s="18" t="s">
        <v>97</v>
      </c>
      <c r="F5" s="18" t="s">
        <v>98</v>
      </c>
      <c r="G5" s="114"/>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c r="IJ5" s="20"/>
      <c r="IK5" s="20"/>
    </row>
    <row r="6" spans="1:245" ht="35.1" customHeight="1">
      <c r="A6" s="42">
        <v>201</v>
      </c>
      <c r="B6" s="21" t="s">
        <v>75</v>
      </c>
      <c r="C6" s="41">
        <f>D6+G6</f>
        <v>2530.5753409999998</v>
      </c>
      <c r="D6" s="41">
        <f>E6+F6</f>
        <v>1325.5682979999999</v>
      </c>
      <c r="E6" s="41">
        <f t="shared" ref="E6:F6" si="0">E7+E9</f>
        <v>1265.0638979999999</v>
      </c>
      <c r="F6" s="41">
        <f t="shared" si="0"/>
        <v>60.50439999999999</v>
      </c>
      <c r="G6" s="43">
        <f>G7+G9</f>
        <v>1205.0070430000001</v>
      </c>
    </row>
    <row r="7" spans="1:245" ht="35.1" customHeight="1">
      <c r="A7" s="44" t="s">
        <v>202</v>
      </c>
      <c r="B7" s="24" t="s">
        <v>204</v>
      </c>
      <c r="C7" s="41">
        <f t="shared" ref="C7:C16" si="1">D7+G7</f>
        <v>364.5</v>
      </c>
      <c r="D7" s="41">
        <f t="shared" ref="D7:D16" si="2">E7+F7</f>
        <v>0</v>
      </c>
      <c r="E7" s="41"/>
      <c r="F7" s="41"/>
      <c r="G7" s="43">
        <f>G8</f>
        <v>364.5</v>
      </c>
    </row>
    <row r="8" spans="1:245" ht="35.1" customHeight="1">
      <c r="A8" s="45" t="s">
        <v>203</v>
      </c>
      <c r="B8" s="25" t="s">
        <v>205</v>
      </c>
      <c r="C8" s="41">
        <f t="shared" si="1"/>
        <v>364.5</v>
      </c>
      <c r="D8" s="41">
        <f t="shared" si="2"/>
        <v>0</v>
      </c>
      <c r="E8" s="41"/>
      <c r="F8" s="41"/>
      <c r="G8" s="43">
        <v>364.5</v>
      </c>
    </row>
    <row r="9" spans="1:245" ht="35.1" customHeight="1">
      <c r="A9" s="44">
        <v>13</v>
      </c>
      <c r="B9" s="24" t="s">
        <v>76</v>
      </c>
      <c r="C9" s="41">
        <f t="shared" si="1"/>
        <v>2166.0753409999998</v>
      </c>
      <c r="D9" s="41">
        <f t="shared" si="2"/>
        <v>1325.5682979999999</v>
      </c>
      <c r="E9" s="41">
        <f t="shared" ref="E9:F9" si="3">E10+E11+E12</f>
        <v>1265.0638979999999</v>
      </c>
      <c r="F9" s="41">
        <f t="shared" si="3"/>
        <v>60.50439999999999</v>
      </c>
      <c r="G9" s="43">
        <f>G10+G11+G12</f>
        <v>840.50704300000007</v>
      </c>
    </row>
    <row r="10" spans="1:245" ht="35.1" customHeight="1">
      <c r="A10" s="45" t="s">
        <v>77</v>
      </c>
      <c r="B10" s="25" t="s">
        <v>78</v>
      </c>
      <c r="C10" s="41">
        <f t="shared" si="1"/>
        <v>1325.5682979999999</v>
      </c>
      <c r="D10" s="41">
        <f t="shared" si="2"/>
        <v>1325.5682979999999</v>
      </c>
      <c r="E10" s="41">
        <v>1265.0638979999999</v>
      </c>
      <c r="F10" s="41">
        <v>60.50439999999999</v>
      </c>
      <c r="G10" s="46"/>
    </row>
    <row r="11" spans="1:245" ht="35.1" customHeight="1">
      <c r="A11" s="45" t="s">
        <v>79</v>
      </c>
      <c r="B11" s="25" t="s">
        <v>80</v>
      </c>
      <c r="C11" s="41">
        <f t="shared" si="1"/>
        <v>493.34960000000001</v>
      </c>
      <c r="D11" s="41">
        <f t="shared" si="2"/>
        <v>0</v>
      </c>
      <c r="E11" s="23">
        <v>0</v>
      </c>
      <c r="F11" s="23">
        <v>0</v>
      </c>
      <c r="G11" s="47">
        <v>493.34960000000001</v>
      </c>
    </row>
    <row r="12" spans="1:245" ht="35.1" customHeight="1">
      <c r="A12" s="45">
        <v>99</v>
      </c>
      <c r="B12" s="25" t="s">
        <v>81</v>
      </c>
      <c r="C12" s="41">
        <f t="shared" si="1"/>
        <v>347.157443</v>
      </c>
      <c r="D12" s="41">
        <f t="shared" si="2"/>
        <v>0</v>
      </c>
      <c r="E12" s="23"/>
      <c r="F12" s="23"/>
      <c r="G12" s="47">
        <v>347.157443</v>
      </c>
    </row>
    <row r="13" spans="1:245" ht="35.1" customHeight="1">
      <c r="A13" s="42">
        <v>216</v>
      </c>
      <c r="B13" s="24" t="s">
        <v>82</v>
      </c>
      <c r="C13" s="41">
        <f t="shared" si="1"/>
        <v>50</v>
      </c>
      <c r="D13" s="41">
        <f t="shared" si="2"/>
        <v>0</v>
      </c>
      <c r="E13" s="23"/>
      <c r="F13" s="23"/>
      <c r="G13" s="43">
        <f>G14</f>
        <v>50</v>
      </c>
    </row>
    <row r="14" spans="1:245" ht="35.1" customHeight="1">
      <c r="A14" s="44" t="s">
        <v>83</v>
      </c>
      <c r="B14" s="27" t="s">
        <v>99</v>
      </c>
      <c r="C14" s="41">
        <f t="shared" si="1"/>
        <v>50</v>
      </c>
      <c r="D14" s="41">
        <f t="shared" si="2"/>
        <v>0</v>
      </c>
      <c r="E14" s="23"/>
      <c r="F14" s="23"/>
      <c r="G14" s="43">
        <f>G15</f>
        <v>50</v>
      </c>
    </row>
    <row r="15" spans="1:245" ht="34.5" customHeight="1">
      <c r="A15" s="45" t="s">
        <v>84</v>
      </c>
      <c r="B15" s="21" t="s">
        <v>100</v>
      </c>
      <c r="C15" s="41">
        <f t="shared" si="1"/>
        <v>50</v>
      </c>
      <c r="D15" s="41">
        <f t="shared" si="2"/>
        <v>0</v>
      </c>
      <c r="E15" s="23"/>
      <c r="F15" s="23"/>
      <c r="G15" s="43">
        <v>50</v>
      </c>
    </row>
    <row r="16" spans="1:245" ht="35.1" customHeight="1">
      <c r="A16" s="26" t="s">
        <v>101</v>
      </c>
      <c r="B16" s="26" t="s">
        <v>69</v>
      </c>
      <c r="C16" s="41">
        <f t="shared" si="1"/>
        <v>2580.5753409999998</v>
      </c>
      <c r="D16" s="41">
        <f t="shared" si="2"/>
        <v>1325.5682979999999</v>
      </c>
      <c r="E16" s="41">
        <f>E6+E13</f>
        <v>1265.0638979999999</v>
      </c>
      <c r="F16" s="41">
        <f>F6+F13</f>
        <v>60.50439999999999</v>
      </c>
      <c r="G16" s="41">
        <f>G6+G13</f>
        <v>1255.0070430000001</v>
      </c>
    </row>
    <row r="17" spans="1:7" ht="27.75" customHeight="1">
      <c r="A17" s="48" t="s">
        <v>85</v>
      </c>
      <c r="B17" s="48"/>
      <c r="C17" s="48"/>
      <c r="D17" s="49"/>
      <c r="E17" s="49"/>
      <c r="F17" s="49"/>
      <c r="G17" s="49"/>
    </row>
  </sheetData>
  <mergeCells count="4">
    <mergeCell ref="A4:A5"/>
    <mergeCell ref="B4:B5"/>
    <mergeCell ref="C4:C5"/>
    <mergeCell ref="G4:G5"/>
  </mergeCells>
  <phoneticPr fontId="2" type="noConversion"/>
  <printOptions horizontalCentered="1"/>
  <pageMargins left="0.82677161599707405" right="0.82677161599707405" top="1.1811023622047201" bottom="0.59055118110236204" header="0.51181100484893105" footer="0.51181100484893105"/>
  <pageSetup paperSize="9"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I36"/>
  <sheetViews>
    <sheetView showGridLines="0" showZeros="0" tabSelected="1" view="pageBreakPreview" zoomScale="80" zoomScaleNormal="115" workbookViewId="0">
      <selection activeCell="C6" sqref="C6"/>
    </sheetView>
  </sheetViews>
  <sheetFormatPr defaultColWidth="9.1640625" defaultRowHeight="12.75" customHeight="1"/>
  <cols>
    <col min="1" max="1" width="28.1640625" customWidth="1"/>
    <col min="2" max="2" width="31.5" customWidth="1"/>
    <col min="3" max="5" width="24.6640625" customWidth="1"/>
    <col min="6" max="243" width="7.6640625" customWidth="1"/>
  </cols>
  <sheetData>
    <row r="1" spans="1:243" ht="33.75" customHeight="1">
      <c r="A1" s="15" t="s">
        <v>102</v>
      </c>
      <c r="B1" s="15"/>
    </row>
    <row r="2" spans="1:243" ht="39.75" customHeight="1">
      <c r="A2" s="16" t="s">
        <v>103</v>
      </c>
      <c r="B2" s="16"/>
      <c r="C2" s="16"/>
      <c r="D2" s="16"/>
      <c r="E2" s="16"/>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11"/>
      <c r="BW2" s="11"/>
      <c r="BX2" s="11"/>
      <c r="BY2" s="11"/>
      <c r="BZ2" s="11"/>
      <c r="CA2" s="11"/>
      <c r="CB2" s="11"/>
      <c r="CC2" s="11"/>
      <c r="CD2" s="11"/>
      <c r="CE2" s="11"/>
      <c r="CF2" s="11"/>
      <c r="CG2" s="11"/>
      <c r="CH2" s="11"/>
      <c r="CI2" s="11"/>
      <c r="CJ2" s="11"/>
      <c r="CK2" s="11"/>
      <c r="CL2" s="11"/>
      <c r="CM2" s="11"/>
      <c r="CN2" s="11"/>
      <c r="CO2" s="11"/>
      <c r="CP2" s="11"/>
      <c r="CQ2" s="11"/>
      <c r="CR2" s="11"/>
      <c r="CS2" s="11"/>
      <c r="CT2" s="11"/>
      <c r="CU2" s="11"/>
      <c r="CV2" s="11"/>
      <c r="CW2" s="11"/>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c r="DZ2" s="11"/>
      <c r="EA2" s="11"/>
      <c r="EB2" s="11"/>
      <c r="EC2" s="11"/>
      <c r="ED2" s="11"/>
      <c r="EE2" s="11"/>
      <c r="EF2" s="11"/>
      <c r="EG2" s="11"/>
      <c r="EH2" s="11"/>
      <c r="EI2" s="11"/>
      <c r="EJ2" s="11"/>
      <c r="EK2" s="11"/>
      <c r="EL2" s="11"/>
      <c r="EM2" s="11"/>
      <c r="EN2" s="11"/>
      <c r="EO2" s="11"/>
      <c r="EP2" s="11"/>
      <c r="EQ2" s="11"/>
      <c r="ER2" s="11"/>
      <c r="ES2" s="11"/>
      <c r="ET2" s="11"/>
      <c r="EU2" s="11"/>
      <c r="EV2" s="11"/>
      <c r="EW2" s="11"/>
      <c r="EX2" s="11"/>
      <c r="EY2" s="11"/>
      <c r="EZ2" s="11"/>
      <c r="FA2" s="11"/>
      <c r="FB2" s="11"/>
      <c r="FC2" s="11"/>
      <c r="FD2" s="11"/>
      <c r="FE2" s="11"/>
      <c r="FF2" s="11"/>
      <c r="FG2" s="11"/>
      <c r="FH2" s="11"/>
      <c r="FI2" s="11"/>
      <c r="FJ2" s="11"/>
      <c r="FK2" s="11"/>
      <c r="FL2" s="11"/>
      <c r="FM2" s="11"/>
      <c r="FN2" s="11"/>
      <c r="FO2" s="11"/>
      <c r="FP2" s="11"/>
      <c r="FQ2" s="11"/>
      <c r="FR2" s="11"/>
      <c r="FS2" s="11"/>
      <c r="FT2" s="11"/>
      <c r="FU2" s="11"/>
      <c r="FV2" s="11"/>
      <c r="FW2" s="11"/>
      <c r="FX2" s="11"/>
      <c r="FY2" s="11"/>
      <c r="FZ2" s="11"/>
      <c r="GA2" s="11"/>
      <c r="GB2" s="11"/>
      <c r="GC2" s="11"/>
      <c r="GD2" s="11"/>
      <c r="GE2" s="11"/>
      <c r="GF2" s="11"/>
      <c r="GG2" s="11"/>
      <c r="GH2" s="11"/>
      <c r="GI2" s="11"/>
      <c r="GJ2" s="11"/>
      <c r="GK2" s="11"/>
      <c r="GL2" s="11"/>
      <c r="GM2" s="11"/>
      <c r="GN2" s="11"/>
      <c r="GO2" s="11"/>
      <c r="GP2" s="11"/>
      <c r="GQ2" s="11"/>
      <c r="GR2" s="11"/>
      <c r="GS2" s="11"/>
      <c r="GT2" s="11"/>
      <c r="GU2" s="11"/>
      <c r="GV2" s="11"/>
      <c r="GW2" s="11"/>
      <c r="GX2" s="11"/>
      <c r="GY2" s="11"/>
      <c r="GZ2" s="11"/>
      <c r="HA2" s="11"/>
      <c r="HB2" s="11"/>
      <c r="HC2" s="11"/>
      <c r="HD2" s="11"/>
      <c r="HE2" s="11"/>
      <c r="HF2" s="11"/>
      <c r="HG2" s="11"/>
      <c r="HH2" s="11"/>
      <c r="HI2" s="11"/>
      <c r="HJ2" s="11"/>
      <c r="HK2" s="11"/>
      <c r="HL2" s="11"/>
      <c r="HM2" s="11"/>
      <c r="HN2" s="11"/>
      <c r="HO2" s="11"/>
      <c r="HP2" s="11"/>
      <c r="HQ2" s="11"/>
      <c r="HR2" s="11"/>
      <c r="HS2" s="11"/>
      <c r="HT2" s="11"/>
      <c r="HU2" s="11"/>
      <c r="HV2" s="11"/>
      <c r="HW2" s="11"/>
      <c r="HX2" s="11"/>
      <c r="HY2" s="11"/>
      <c r="HZ2" s="11"/>
      <c r="IA2" s="11"/>
      <c r="IB2" s="11"/>
      <c r="IC2" s="11"/>
      <c r="ID2" s="11"/>
      <c r="IE2" s="11"/>
      <c r="IF2" s="11"/>
      <c r="IG2" s="11"/>
      <c r="IH2" s="11"/>
      <c r="II2" s="11"/>
    </row>
    <row r="3" spans="1:243" ht="15" customHeight="1">
      <c r="A3" s="17" t="s">
        <v>2</v>
      </c>
      <c r="B3" s="12"/>
      <c r="C3" s="12"/>
      <c r="D3" s="12"/>
      <c r="E3" s="12" t="s">
        <v>3</v>
      </c>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12"/>
      <c r="BU3" s="12"/>
      <c r="BV3" s="12"/>
      <c r="BW3" s="12"/>
      <c r="BX3" s="12"/>
      <c r="BY3" s="12"/>
      <c r="BZ3" s="12"/>
      <c r="CA3" s="12"/>
      <c r="CB3" s="12"/>
      <c r="CC3" s="12"/>
      <c r="CD3" s="12"/>
      <c r="CE3" s="12"/>
      <c r="CF3" s="12"/>
      <c r="CG3" s="12"/>
      <c r="CH3" s="12"/>
      <c r="CI3" s="12"/>
      <c r="CJ3" s="12"/>
      <c r="CK3" s="12"/>
      <c r="CL3" s="12"/>
      <c r="CM3" s="12"/>
      <c r="CN3" s="12"/>
      <c r="CO3" s="12"/>
      <c r="CP3" s="12"/>
      <c r="CQ3" s="12"/>
      <c r="CR3" s="12"/>
      <c r="CS3" s="12"/>
      <c r="CT3" s="12"/>
      <c r="CU3" s="12"/>
      <c r="CV3" s="12"/>
      <c r="CW3" s="12"/>
      <c r="CX3" s="12"/>
      <c r="CY3" s="12"/>
      <c r="CZ3" s="12"/>
      <c r="DA3" s="12"/>
      <c r="DB3" s="12"/>
      <c r="DC3" s="12"/>
      <c r="DD3" s="12"/>
      <c r="DE3" s="12"/>
      <c r="DF3" s="12"/>
      <c r="DG3" s="12"/>
      <c r="DH3" s="12"/>
      <c r="DI3" s="12"/>
      <c r="DJ3" s="12"/>
      <c r="DK3" s="12"/>
      <c r="DL3" s="12"/>
      <c r="DM3" s="12"/>
      <c r="DN3" s="12"/>
      <c r="DO3" s="12"/>
      <c r="DP3" s="12"/>
      <c r="DQ3" s="12"/>
      <c r="DR3" s="12"/>
      <c r="DS3" s="12"/>
      <c r="DT3" s="12"/>
      <c r="DU3" s="12"/>
      <c r="DV3" s="12"/>
      <c r="DW3" s="12"/>
      <c r="DX3" s="12"/>
      <c r="DY3" s="12"/>
      <c r="DZ3" s="12"/>
      <c r="EA3" s="12"/>
      <c r="EB3" s="12"/>
      <c r="EC3" s="12"/>
      <c r="ED3" s="12"/>
      <c r="EE3" s="12"/>
      <c r="EF3" s="12"/>
      <c r="EG3" s="12"/>
      <c r="EH3" s="12"/>
      <c r="EI3" s="12"/>
      <c r="EJ3" s="12"/>
      <c r="EK3" s="12"/>
      <c r="EL3" s="12"/>
      <c r="EM3" s="12"/>
      <c r="EN3" s="12"/>
      <c r="EO3" s="12"/>
      <c r="EP3" s="12"/>
      <c r="EQ3" s="12"/>
      <c r="ER3" s="12"/>
      <c r="ES3" s="12"/>
      <c r="ET3" s="12"/>
      <c r="EU3" s="12"/>
      <c r="EV3" s="12"/>
      <c r="EW3" s="12"/>
      <c r="EX3" s="12"/>
      <c r="EY3" s="12"/>
      <c r="EZ3" s="12"/>
      <c r="FA3" s="12"/>
      <c r="FB3" s="12"/>
      <c r="FC3" s="12"/>
      <c r="FD3" s="12"/>
      <c r="FE3" s="12"/>
      <c r="FF3" s="12"/>
      <c r="FG3" s="12"/>
      <c r="FH3" s="12"/>
      <c r="FI3" s="12"/>
      <c r="FJ3" s="12"/>
      <c r="FK3" s="12"/>
      <c r="FL3" s="12"/>
      <c r="FM3" s="12"/>
      <c r="FN3" s="12"/>
      <c r="FO3" s="12"/>
      <c r="FP3" s="12"/>
      <c r="FQ3" s="12"/>
      <c r="FR3" s="12"/>
      <c r="FS3" s="12"/>
      <c r="FT3" s="12"/>
      <c r="FU3" s="12"/>
      <c r="FV3" s="12"/>
      <c r="FW3" s="12"/>
      <c r="FX3" s="12"/>
      <c r="FY3" s="12"/>
      <c r="FZ3" s="12"/>
      <c r="GA3" s="12"/>
      <c r="GB3" s="12"/>
      <c r="GC3" s="12"/>
      <c r="GD3" s="12"/>
      <c r="GE3" s="12"/>
      <c r="GF3" s="12"/>
      <c r="GG3" s="12"/>
      <c r="GH3" s="12"/>
      <c r="GI3" s="12"/>
      <c r="GJ3" s="12"/>
      <c r="GK3" s="12"/>
      <c r="GL3" s="12"/>
      <c r="GM3" s="12"/>
      <c r="GN3" s="12"/>
      <c r="GO3" s="12"/>
      <c r="GP3" s="12"/>
      <c r="GQ3" s="12"/>
      <c r="GR3" s="12"/>
      <c r="GS3" s="12"/>
      <c r="GT3" s="12"/>
      <c r="GU3" s="12"/>
      <c r="GV3" s="12"/>
      <c r="GW3" s="12"/>
      <c r="GX3" s="12"/>
      <c r="GY3" s="12"/>
      <c r="GZ3" s="12"/>
      <c r="HA3" s="12"/>
      <c r="HB3" s="12"/>
      <c r="HC3" s="12"/>
      <c r="HD3" s="12"/>
      <c r="HE3" s="12"/>
      <c r="HF3" s="12"/>
      <c r="HG3" s="12"/>
      <c r="HH3" s="12"/>
      <c r="HI3" s="12"/>
      <c r="HJ3" s="12"/>
      <c r="HK3" s="12"/>
      <c r="HL3" s="12"/>
      <c r="HM3" s="12"/>
      <c r="HN3" s="12"/>
      <c r="HO3" s="12"/>
      <c r="HP3" s="12"/>
      <c r="HQ3" s="12"/>
      <c r="HR3" s="12"/>
      <c r="HS3" s="12"/>
      <c r="HT3" s="12"/>
      <c r="HU3" s="12"/>
      <c r="HV3" s="12"/>
      <c r="HW3" s="12"/>
      <c r="HX3" s="12"/>
      <c r="HY3" s="12"/>
      <c r="HZ3" s="12"/>
      <c r="IA3" s="12"/>
      <c r="IB3" s="12"/>
      <c r="IC3" s="12"/>
      <c r="ID3" s="12"/>
      <c r="IE3" s="12"/>
      <c r="IF3" s="12"/>
      <c r="IG3" s="12"/>
      <c r="IH3" s="12"/>
      <c r="II3" s="12"/>
    </row>
    <row r="4" spans="1:243" ht="40.15" customHeight="1">
      <c r="A4" s="106" t="s">
        <v>104</v>
      </c>
      <c r="B4" s="106"/>
      <c r="C4" s="19" t="s">
        <v>105</v>
      </c>
      <c r="D4" s="19"/>
      <c r="E4" s="19"/>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row>
    <row r="5" spans="1:243" ht="40.15" customHeight="1">
      <c r="A5" s="18" t="s">
        <v>67</v>
      </c>
      <c r="B5" s="18" t="s">
        <v>68</v>
      </c>
      <c r="C5" s="18" t="s">
        <v>96</v>
      </c>
      <c r="D5" s="18" t="s">
        <v>97</v>
      </c>
      <c r="E5" s="18" t="s">
        <v>98</v>
      </c>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row>
    <row r="6" spans="1:243" ht="35.1" customHeight="1">
      <c r="A6" s="27">
        <v>301</v>
      </c>
      <c r="B6" s="21" t="s">
        <v>106</v>
      </c>
      <c r="C6" s="125">
        <f>D6+E6</f>
        <v>1265.0638979999999</v>
      </c>
      <c r="D6" s="125">
        <f>SUM(D7:D14)</f>
        <v>1265.0638979999999</v>
      </c>
      <c r="E6" s="23"/>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c r="GH6" s="14"/>
      <c r="GI6" s="14"/>
      <c r="GJ6" s="14"/>
      <c r="GK6" s="14"/>
      <c r="GL6" s="14"/>
      <c r="GM6" s="14"/>
      <c r="GN6" s="14"/>
      <c r="GO6" s="14"/>
      <c r="GP6" s="14"/>
      <c r="GQ6" s="14"/>
      <c r="GR6" s="14"/>
      <c r="GS6" s="14"/>
      <c r="GT6" s="14"/>
      <c r="GU6" s="14"/>
      <c r="GV6" s="14"/>
      <c r="GW6" s="14"/>
      <c r="GX6" s="14"/>
      <c r="GY6" s="14"/>
      <c r="GZ6" s="14"/>
      <c r="HA6" s="14"/>
      <c r="HB6" s="14"/>
      <c r="HC6" s="14"/>
      <c r="HD6" s="14"/>
      <c r="HE6" s="14"/>
      <c r="HF6" s="14"/>
      <c r="HG6" s="14"/>
      <c r="HH6" s="14"/>
      <c r="HI6" s="14"/>
      <c r="HJ6" s="14"/>
      <c r="HK6" s="14"/>
      <c r="HL6" s="14"/>
      <c r="HM6" s="14"/>
      <c r="HN6" s="14"/>
      <c r="HO6" s="14"/>
      <c r="HP6" s="14"/>
      <c r="HQ6" s="14"/>
      <c r="HR6" s="14"/>
      <c r="HS6" s="14"/>
      <c r="HT6" s="14"/>
      <c r="HU6" s="14"/>
      <c r="HV6" s="14"/>
      <c r="HW6" s="14"/>
      <c r="HX6" s="14"/>
      <c r="HY6" s="14"/>
      <c r="HZ6" s="14"/>
      <c r="IA6" s="14"/>
      <c r="IB6" s="14"/>
      <c r="IC6" s="14"/>
      <c r="ID6" s="14"/>
      <c r="IE6" s="14"/>
      <c r="IF6" s="14"/>
      <c r="IG6" s="14"/>
      <c r="IH6" s="14"/>
      <c r="II6" s="14"/>
    </row>
    <row r="7" spans="1:243" ht="35.1" customHeight="1">
      <c r="A7" s="27">
        <v>30101</v>
      </c>
      <c r="B7" s="38" t="s">
        <v>107</v>
      </c>
      <c r="C7" s="125">
        <f t="shared" ref="C7:C35" si="0">D7+E7</f>
        <v>213.38</v>
      </c>
      <c r="D7" s="125">
        <v>213.38</v>
      </c>
      <c r="E7" s="23"/>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c r="DB7" s="14"/>
      <c r="DC7" s="14"/>
      <c r="DD7" s="14"/>
      <c r="DE7" s="14"/>
      <c r="DF7" s="14"/>
      <c r="DG7" s="14"/>
      <c r="DH7" s="14"/>
      <c r="DI7" s="14"/>
      <c r="DJ7" s="14"/>
      <c r="DK7" s="14"/>
      <c r="DL7" s="14"/>
      <c r="DM7" s="14"/>
      <c r="DN7" s="14"/>
      <c r="DO7" s="14"/>
      <c r="DP7" s="14"/>
      <c r="DQ7" s="14"/>
      <c r="DR7" s="14"/>
      <c r="DS7" s="14"/>
      <c r="DT7" s="14"/>
      <c r="DU7" s="14"/>
      <c r="DV7" s="14"/>
      <c r="DW7" s="14"/>
      <c r="DX7" s="14"/>
      <c r="DY7" s="14"/>
      <c r="DZ7" s="14"/>
      <c r="EA7" s="14"/>
      <c r="EB7" s="14"/>
      <c r="EC7" s="14"/>
      <c r="ED7" s="14"/>
      <c r="EE7" s="14"/>
      <c r="EF7" s="14"/>
      <c r="EG7" s="14"/>
      <c r="EH7" s="14"/>
      <c r="EI7" s="14"/>
      <c r="EJ7" s="14"/>
      <c r="EK7" s="14"/>
      <c r="EL7" s="14"/>
      <c r="EM7" s="14"/>
      <c r="EN7" s="14"/>
      <c r="EO7" s="14"/>
      <c r="EP7" s="14"/>
      <c r="EQ7" s="14"/>
      <c r="ER7" s="14"/>
      <c r="ES7" s="14"/>
      <c r="ET7" s="14"/>
      <c r="EU7" s="14"/>
      <c r="EV7" s="14"/>
      <c r="EW7" s="14"/>
      <c r="EX7" s="14"/>
      <c r="EY7" s="14"/>
      <c r="EZ7" s="14"/>
      <c r="FA7" s="14"/>
      <c r="FB7" s="14"/>
      <c r="FC7" s="14"/>
      <c r="FD7" s="14"/>
      <c r="FE7" s="14"/>
      <c r="FF7" s="14"/>
      <c r="FG7" s="14"/>
      <c r="FH7" s="14"/>
      <c r="FI7" s="14"/>
      <c r="FJ7" s="14"/>
      <c r="FK7" s="14"/>
      <c r="FL7" s="14"/>
      <c r="FM7" s="14"/>
      <c r="FN7" s="14"/>
      <c r="FO7" s="14"/>
      <c r="FP7" s="14"/>
      <c r="FQ7" s="14"/>
      <c r="FR7" s="14"/>
      <c r="FS7" s="14"/>
      <c r="FT7" s="14"/>
      <c r="FU7" s="14"/>
      <c r="FV7" s="14"/>
      <c r="FW7" s="14"/>
      <c r="FX7" s="14"/>
      <c r="FY7" s="14"/>
      <c r="FZ7" s="14"/>
      <c r="GA7" s="14"/>
      <c r="GB7" s="14"/>
      <c r="GC7" s="14"/>
      <c r="GD7" s="14"/>
      <c r="GE7" s="14"/>
      <c r="GF7" s="14"/>
      <c r="GG7" s="14"/>
      <c r="GH7" s="14"/>
      <c r="GI7" s="14"/>
      <c r="GJ7" s="14"/>
      <c r="GK7" s="14"/>
      <c r="GL7" s="14"/>
      <c r="GM7" s="14"/>
      <c r="GN7" s="14"/>
      <c r="GO7" s="14"/>
      <c r="GP7" s="14"/>
      <c r="GQ7" s="14"/>
      <c r="GR7" s="14"/>
      <c r="GS7" s="14"/>
      <c r="GT7" s="14"/>
      <c r="GU7" s="14"/>
      <c r="GV7" s="14"/>
      <c r="GW7" s="14"/>
      <c r="GX7" s="14"/>
      <c r="GY7" s="14"/>
      <c r="GZ7" s="14"/>
      <c r="HA7" s="14"/>
      <c r="HB7" s="14"/>
      <c r="HC7" s="14"/>
      <c r="HD7" s="14"/>
      <c r="HE7" s="14"/>
      <c r="HF7" s="14"/>
      <c r="HG7" s="14"/>
      <c r="HH7" s="14"/>
      <c r="HI7" s="14"/>
      <c r="HJ7" s="14"/>
      <c r="HK7" s="14"/>
      <c r="HL7" s="14"/>
      <c r="HM7" s="14"/>
      <c r="HN7" s="14"/>
      <c r="HO7" s="14"/>
      <c r="HP7" s="14"/>
      <c r="HQ7" s="14"/>
      <c r="HR7" s="14"/>
      <c r="HS7" s="14"/>
      <c r="HT7" s="14"/>
      <c r="HU7" s="14"/>
      <c r="HV7" s="14"/>
      <c r="HW7" s="14"/>
      <c r="HX7" s="14"/>
      <c r="HY7" s="14"/>
      <c r="HZ7" s="14"/>
      <c r="IA7" s="14"/>
      <c r="IB7" s="14"/>
      <c r="IC7" s="14"/>
      <c r="ID7" s="14"/>
      <c r="IE7" s="14"/>
      <c r="IF7" s="14"/>
      <c r="IG7" s="14"/>
      <c r="IH7" s="14"/>
      <c r="II7" s="14"/>
    </row>
    <row r="8" spans="1:243" ht="35.1" customHeight="1">
      <c r="A8" s="27">
        <v>30102</v>
      </c>
      <c r="B8" s="38" t="s">
        <v>108</v>
      </c>
      <c r="C8" s="125">
        <f t="shared" si="0"/>
        <v>622.76979300000005</v>
      </c>
      <c r="D8" s="125">
        <v>622.76979300000005</v>
      </c>
      <c r="E8" s="23"/>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row>
    <row r="9" spans="1:243" ht="35.1" customHeight="1">
      <c r="A9" s="27">
        <v>30103</v>
      </c>
      <c r="B9" s="38" t="s">
        <v>109</v>
      </c>
      <c r="C9" s="125">
        <f t="shared" si="0"/>
        <v>25.678599999999999</v>
      </c>
      <c r="D9" s="125">
        <v>25.678599999999999</v>
      </c>
      <c r="E9" s="23"/>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row>
    <row r="10" spans="1:243" ht="35.1" customHeight="1">
      <c r="A10" s="27">
        <v>30108</v>
      </c>
      <c r="B10" s="38" t="s">
        <v>110</v>
      </c>
      <c r="C10" s="125">
        <f t="shared" si="0"/>
        <v>81.636927999999997</v>
      </c>
      <c r="D10" s="125">
        <v>81.636927999999997</v>
      </c>
      <c r="E10" s="23"/>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14"/>
      <c r="BB10" s="14"/>
      <c r="BC10" s="14"/>
      <c r="BD10" s="14"/>
      <c r="BE10" s="14"/>
      <c r="BF10" s="14"/>
      <c r="BG10" s="14"/>
      <c r="BH10" s="14"/>
      <c r="BI10" s="14"/>
      <c r="BJ10" s="14"/>
      <c r="BK10" s="14"/>
      <c r="BL10" s="14"/>
      <c r="BM10" s="14"/>
      <c r="BN10" s="14"/>
      <c r="BO10" s="14"/>
      <c r="BP10" s="14"/>
      <c r="BQ10" s="14"/>
      <c r="BR10" s="14"/>
      <c r="BS10" s="14"/>
      <c r="BT10" s="14"/>
      <c r="BU10" s="14"/>
      <c r="BV10" s="14"/>
      <c r="BW10" s="14"/>
      <c r="BX10" s="14"/>
      <c r="BY10" s="14"/>
      <c r="BZ10" s="14"/>
      <c r="CA10" s="14"/>
      <c r="CB10" s="14"/>
      <c r="CC10" s="14"/>
      <c r="CD10" s="14"/>
      <c r="CE10" s="14"/>
      <c r="CF10" s="14"/>
      <c r="CG10" s="14"/>
      <c r="CH10" s="14"/>
      <c r="CI10" s="14"/>
      <c r="CJ10" s="14"/>
      <c r="CK10" s="14"/>
      <c r="CL10" s="14"/>
      <c r="CM10" s="14"/>
      <c r="CN10" s="14"/>
      <c r="CO10" s="14"/>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c r="DO10" s="14"/>
      <c r="DP10" s="14"/>
      <c r="DQ10" s="14"/>
      <c r="DR10" s="14"/>
      <c r="DS10" s="14"/>
      <c r="DT10" s="14"/>
      <c r="DU10" s="14"/>
      <c r="DV10" s="14"/>
      <c r="DW10" s="14"/>
      <c r="DX10" s="14"/>
      <c r="DY10" s="14"/>
      <c r="DZ10" s="14"/>
      <c r="EA10" s="14"/>
      <c r="EB10" s="14"/>
      <c r="EC10" s="14"/>
      <c r="ED10" s="14"/>
      <c r="EE10" s="14"/>
      <c r="EF10" s="14"/>
      <c r="EG10" s="14"/>
      <c r="EH10" s="14"/>
      <c r="EI10" s="14"/>
      <c r="EJ10" s="14"/>
      <c r="EK10" s="14"/>
      <c r="EL10" s="14"/>
      <c r="EM10" s="14"/>
      <c r="EN10" s="14"/>
      <c r="EO10" s="14"/>
      <c r="EP10" s="14"/>
      <c r="EQ10" s="14"/>
      <c r="ER10" s="14"/>
      <c r="ES10" s="14"/>
      <c r="ET10" s="14"/>
      <c r="EU10" s="14"/>
      <c r="EV10" s="14"/>
      <c r="EW10" s="14"/>
      <c r="EX10" s="14"/>
      <c r="EY10" s="14"/>
      <c r="EZ10" s="14"/>
      <c r="FA10" s="14"/>
      <c r="FB10" s="14"/>
      <c r="FC10" s="14"/>
      <c r="FD10" s="14"/>
      <c r="FE10" s="14"/>
      <c r="FF10" s="14"/>
      <c r="FG10" s="14"/>
      <c r="FH10" s="14"/>
      <c r="FI10" s="14"/>
      <c r="FJ10" s="14"/>
      <c r="FK10" s="14"/>
      <c r="FL10" s="14"/>
      <c r="FM10" s="14"/>
      <c r="FN10" s="14"/>
      <c r="FO10" s="14"/>
      <c r="FP10" s="14"/>
      <c r="FQ10" s="14"/>
      <c r="FR10" s="14"/>
      <c r="FS10" s="14"/>
      <c r="FT10" s="14"/>
      <c r="FU10" s="14"/>
      <c r="FV10" s="14"/>
      <c r="FW10" s="14"/>
      <c r="FX10" s="14"/>
      <c r="FY10" s="14"/>
      <c r="FZ10" s="14"/>
      <c r="GA10" s="14"/>
      <c r="GB10" s="14"/>
      <c r="GC10" s="14"/>
      <c r="GD10" s="14"/>
      <c r="GE10" s="14"/>
      <c r="GF10" s="14"/>
      <c r="GG10" s="14"/>
      <c r="GH10" s="14"/>
      <c r="GI10" s="14"/>
      <c r="GJ10" s="14"/>
      <c r="GK10" s="14"/>
      <c r="GL10" s="14"/>
      <c r="GM10" s="14"/>
      <c r="GN10" s="14"/>
      <c r="GO10" s="14"/>
      <c r="GP10" s="14"/>
      <c r="GQ10" s="14"/>
      <c r="GR10" s="14"/>
      <c r="GS10" s="14"/>
      <c r="GT10" s="14"/>
      <c r="GU10" s="14"/>
      <c r="GV10" s="14"/>
      <c r="GW10" s="14"/>
      <c r="GX10" s="14"/>
      <c r="GY10" s="14"/>
      <c r="GZ10" s="14"/>
      <c r="HA10" s="14"/>
      <c r="HB10" s="14"/>
      <c r="HC10" s="14"/>
      <c r="HD10" s="14"/>
      <c r="HE10" s="14"/>
      <c r="HF10" s="14"/>
      <c r="HG10" s="14"/>
      <c r="HH10" s="14"/>
      <c r="HI10" s="14"/>
      <c r="HJ10" s="14"/>
      <c r="HK10" s="14"/>
      <c r="HL10" s="14"/>
      <c r="HM10" s="14"/>
      <c r="HN10" s="14"/>
      <c r="HO10" s="14"/>
      <c r="HP10" s="14"/>
      <c r="HQ10" s="14"/>
      <c r="HR10" s="14"/>
      <c r="HS10" s="14"/>
      <c r="HT10" s="14"/>
      <c r="HU10" s="14"/>
      <c r="HV10" s="14"/>
      <c r="HW10" s="14"/>
      <c r="HX10" s="14"/>
      <c r="HY10" s="14"/>
      <c r="HZ10" s="14"/>
      <c r="IA10" s="14"/>
      <c r="IB10" s="14"/>
      <c r="IC10" s="14"/>
      <c r="ID10" s="14"/>
      <c r="IE10" s="14"/>
      <c r="IF10" s="14"/>
      <c r="IG10" s="14"/>
      <c r="IH10" s="14"/>
      <c r="II10" s="14"/>
    </row>
    <row r="11" spans="1:243" ht="35.1" customHeight="1">
      <c r="A11" s="27">
        <v>30109</v>
      </c>
      <c r="B11" s="38" t="s">
        <v>111</v>
      </c>
      <c r="C11" s="125">
        <f t="shared" si="0"/>
        <v>40.843530000000001</v>
      </c>
      <c r="D11" s="125">
        <v>40.843530000000001</v>
      </c>
      <c r="E11" s="23"/>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c r="CC11" s="14"/>
      <c r="CD11" s="14"/>
      <c r="CE11" s="14"/>
      <c r="CF11" s="14"/>
      <c r="CG11" s="14"/>
      <c r="CH11" s="14"/>
      <c r="CI11" s="14"/>
      <c r="CJ11" s="14"/>
      <c r="CK11" s="14"/>
      <c r="CL11" s="14"/>
      <c r="CM11" s="14"/>
      <c r="CN11" s="14"/>
      <c r="CO11" s="14"/>
      <c r="CP11" s="14"/>
      <c r="CQ11" s="14"/>
      <c r="CR11" s="14"/>
      <c r="CS11" s="14"/>
      <c r="CT11" s="14"/>
      <c r="CU11" s="14"/>
      <c r="CV11" s="14"/>
      <c r="CW11" s="14"/>
      <c r="CX11" s="14"/>
      <c r="CY11" s="14"/>
      <c r="CZ11" s="14"/>
      <c r="DA11" s="14"/>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c r="FB11" s="14"/>
      <c r="FC11" s="14"/>
      <c r="FD11" s="14"/>
      <c r="FE11" s="14"/>
      <c r="FF11" s="14"/>
      <c r="FG11" s="14"/>
      <c r="FH11" s="14"/>
      <c r="FI11" s="14"/>
      <c r="FJ11" s="14"/>
      <c r="FK11" s="14"/>
      <c r="FL11" s="14"/>
      <c r="FM11" s="14"/>
      <c r="FN11" s="14"/>
      <c r="FO11" s="14"/>
      <c r="FP11" s="14"/>
      <c r="FQ11" s="14"/>
      <c r="FR11" s="14"/>
      <c r="FS11" s="14"/>
      <c r="FT11" s="14"/>
      <c r="FU11" s="14"/>
      <c r="FV11" s="14"/>
      <c r="FW11" s="14"/>
      <c r="FX11" s="14"/>
      <c r="FY11" s="14"/>
      <c r="FZ11" s="14"/>
      <c r="GA11" s="14"/>
      <c r="GB11" s="14"/>
      <c r="GC11" s="14"/>
      <c r="GD11" s="14"/>
      <c r="GE11" s="14"/>
      <c r="GF11" s="14"/>
      <c r="GG11" s="14"/>
      <c r="GH11" s="14"/>
      <c r="GI11" s="14"/>
      <c r="GJ11" s="14"/>
      <c r="GK11" s="14"/>
      <c r="GL11" s="14"/>
      <c r="GM11" s="14"/>
      <c r="GN11" s="14"/>
      <c r="GO11" s="14"/>
      <c r="GP11" s="14"/>
      <c r="GQ11" s="14"/>
      <c r="GR11" s="14"/>
      <c r="GS11" s="14"/>
      <c r="GT11" s="14"/>
      <c r="GU11" s="14"/>
      <c r="GV11" s="14"/>
      <c r="GW11" s="14"/>
      <c r="GX11" s="14"/>
      <c r="GY11" s="14"/>
      <c r="GZ11" s="14"/>
      <c r="HA11" s="14"/>
      <c r="HB11" s="14"/>
      <c r="HC11" s="14"/>
      <c r="HD11" s="14"/>
      <c r="HE11" s="14"/>
      <c r="HF11" s="14"/>
      <c r="HG11" s="14"/>
      <c r="HH11" s="14"/>
      <c r="HI11" s="14"/>
      <c r="HJ11" s="14"/>
      <c r="HK11" s="14"/>
      <c r="HL11" s="14"/>
      <c r="HM11" s="14"/>
      <c r="HN11" s="14"/>
      <c r="HO11" s="14"/>
      <c r="HP11" s="14"/>
      <c r="HQ11" s="14"/>
      <c r="HR11" s="14"/>
      <c r="HS11" s="14"/>
      <c r="HT11" s="14"/>
      <c r="HU11" s="14"/>
      <c r="HV11" s="14"/>
      <c r="HW11" s="14"/>
      <c r="HX11" s="14"/>
      <c r="HY11" s="14"/>
      <c r="HZ11" s="14"/>
      <c r="IA11" s="14"/>
      <c r="IB11" s="14"/>
      <c r="IC11" s="14"/>
      <c r="ID11" s="14"/>
      <c r="IE11" s="14"/>
      <c r="IF11" s="14"/>
      <c r="IG11" s="14"/>
      <c r="IH11" s="14"/>
      <c r="II11" s="14"/>
    </row>
    <row r="12" spans="1:243" ht="35.1" customHeight="1">
      <c r="A12" s="27">
        <v>30110</v>
      </c>
      <c r="B12" s="38" t="s">
        <v>112</v>
      </c>
      <c r="C12" s="125">
        <f t="shared" si="0"/>
        <v>42.993718000000001</v>
      </c>
      <c r="D12" s="125">
        <v>42.993718000000001</v>
      </c>
      <c r="E12" s="23"/>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4"/>
      <c r="CE12" s="14"/>
      <c r="CF12" s="14"/>
      <c r="CG12" s="14"/>
      <c r="CH12" s="14"/>
      <c r="CI12" s="14"/>
      <c r="CJ12" s="14"/>
      <c r="CK12" s="14"/>
      <c r="CL12" s="14"/>
      <c r="CM12" s="14"/>
      <c r="CN12" s="14"/>
      <c r="CO12" s="14"/>
      <c r="CP12" s="14"/>
      <c r="CQ12" s="14"/>
      <c r="CR12" s="14"/>
      <c r="CS12" s="14"/>
      <c r="CT12" s="14"/>
      <c r="CU12" s="14"/>
      <c r="CV12" s="14"/>
      <c r="CW12" s="14"/>
      <c r="CX12" s="14"/>
      <c r="CY12" s="14"/>
      <c r="CZ12" s="14"/>
      <c r="DA12" s="14"/>
      <c r="DB12" s="14"/>
      <c r="DC12" s="14"/>
      <c r="DD12" s="14"/>
      <c r="DE12" s="14"/>
      <c r="DF12" s="14"/>
      <c r="DG12" s="14"/>
      <c r="DH12" s="14"/>
      <c r="DI12" s="14"/>
      <c r="DJ12" s="14"/>
      <c r="DK12" s="14"/>
      <c r="DL12" s="14"/>
      <c r="DM12" s="14"/>
      <c r="DN12" s="14"/>
      <c r="DO12" s="14"/>
      <c r="DP12" s="14"/>
      <c r="DQ12" s="14"/>
      <c r="DR12" s="14"/>
      <c r="DS12" s="14"/>
      <c r="DT12" s="14"/>
      <c r="DU12" s="14"/>
      <c r="DV12" s="14"/>
      <c r="DW12" s="14"/>
      <c r="DX12" s="14"/>
      <c r="DY12" s="14"/>
      <c r="DZ12" s="14"/>
      <c r="EA12" s="14"/>
      <c r="EB12" s="14"/>
      <c r="EC12" s="14"/>
      <c r="ED12" s="14"/>
      <c r="EE12" s="14"/>
      <c r="EF12" s="14"/>
      <c r="EG12" s="14"/>
      <c r="EH12" s="14"/>
      <c r="EI12" s="14"/>
      <c r="EJ12" s="14"/>
      <c r="EK12" s="14"/>
      <c r="EL12" s="14"/>
      <c r="EM12" s="14"/>
      <c r="EN12" s="14"/>
      <c r="EO12" s="14"/>
      <c r="EP12" s="14"/>
      <c r="EQ12" s="14"/>
      <c r="ER12" s="14"/>
      <c r="ES12" s="14"/>
      <c r="ET12" s="14"/>
      <c r="EU12" s="14"/>
      <c r="EV12" s="14"/>
      <c r="EW12" s="14"/>
      <c r="EX12" s="14"/>
      <c r="EY12" s="14"/>
      <c r="EZ12" s="14"/>
      <c r="FA12" s="14"/>
      <c r="FB12" s="14"/>
      <c r="FC12" s="14"/>
      <c r="FD12" s="14"/>
      <c r="FE12" s="14"/>
      <c r="FF12" s="14"/>
      <c r="FG12" s="14"/>
      <c r="FH12" s="14"/>
      <c r="FI12" s="14"/>
      <c r="FJ12" s="14"/>
      <c r="FK12" s="14"/>
      <c r="FL12" s="14"/>
      <c r="FM12" s="14"/>
      <c r="FN12" s="14"/>
      <c r="FO12" s="14"/>
      <c r="FP12" s="14"/>
      <c r="FQ12" s="14"/>
      <c r="FR12" s="14"/>
      <c r="FS12" s="14"/>
      <c r="FT12" s="14"/>
      <c r="FU12" s="14"/>
      <c r="FV12" s="14"/>
      <c r="FW12" s="14"/>
      <c r="FX12" s="14"/>
      <c r="FY12" s="14"/>
      <c r="FZ12" s="14"/>
      <c r="GA12" s="14"/>
      <c r="GB12" s="14"/>
      <c r="GC12" s="14"/>
      <c r="GD12" s="14"/>
      <c r="GE12" s="14"/>
      <c r="GF12" s="14"/>
      <c r="GG12" s="14"/>
      <c r="GH12" s="14"/>
      <c r="GI12" s="14"/>
      <c r="GJ12" s="14"/>
      <c r="GK12" s="14"/>
      <c r="GL12" s="14"/>
      <c r="GM12" s="14"/>
      <c r="GN12" s="14"/>
      <c r="GO12" s="14"/>
      <c r="GP12" s="14"/>
      <c r="GQ12" s="14"/>
      <c r="GR12" s="14"/>
      <c r="GS12" s="14"/>
      <c r="GT12" s="14"/>
      <c r="GU12" s="14"/>
      <c r="GV12" s="14"/>
      <c r="GW12" s="14"/>
      <c r="GX12" s="14"/>
      <c r="GY12" s="14"/>
      <c r="GZ12" s="14"/>
      <c r="HA12" s="14"/>
      <c r="HB12" s="14"/>
      <c r="HC12" s="14"/>
      <c r="HD12" s="14"/>
      <c r="HE12" s="14"/>
      <c r="HF12" s="14"/>
      <c r="HG12" s="14"/>
      <c r="HH12" s="14"/>
      <c r="HI12" s="14"/>
      <c r="HJ12" s="14"/>
      <c r="HK12" s="14"/>
      <c r="HL12" s="14"/>
      <c r="HM12" s="14"/>
      <c r="HN12" s="14"/>
      <c r="HO12" s="14"/>
      <c r="HP12" s="14"/>
      <c r="HQ12" s="14"/>
      <c r="HR12" s="14"/>
      <c r="HS12" s="14"/>
      <c r="HT12" s="14"/>
      <c r="HU12" s="14"/>
      <c r="HV12" s="14"/>
      <c r="HW12" s="14"/>
      <c r="HX12" s="14"/>
      <c r="HY12" s="14"/>
      <c r="HZ12" s="14"/>
      <c r="IA12" s="14"/>
      <c r="IB12" s="14"/>
      <c r="IC12" s="14"/>
      <c r="ID12" s="14"/>
      <c r="IE12" s="14"/>
      <c r="IF12" s="14"/>
      <c r="IG12" s="14"/>
      <c r="IH12" s="14"/>
      <c r="II12" s="14"/>
    </row>
    <row r="13" spans="1:243" ht="35.1" customHeight="1">
      <c r="A13" s="27">
        <v>30112</v>
      </c>
      <c r="B13" s="38" t="s">
        <v>113</v>
      </c>
      <c r="C13" s="125">
        <f t="shared" si="0"/>
        <v>10.738728999999999</v>
      </c>
      <c r="D13" s="125">
        <v>10.738728999999999</v>
      </c>
      <c r="E13" s="23"/>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c r="CC13" s="14"/>
      <c r="CD13" s="14"/>
      <c r="CE13" s="14"/>
      <c r="CF13" s="14"/>
      <c r="CG13" s="14"/>
      <c r="CH13" s="14"/>
      <c r="CI13" s="14"/>
      <c r="CJ13" s="14"/>
      <c r="CK13" s="14"/>
      <c r="CL13" s="14"/>
      <c r="CM13" s="14"/>
      <c r="CN13" s="14"/>
      <c r="CO13" s="14"/>
      <c r="CP13" s="14"/>
      <c r="CQ13" s="14"/>
      <c r="CR13" s="14"/>
      <c r="CS13" s="14"/>
      <c r="CT13" s="14"/>
      <c r="CU13" s="14"/>
      <c r="CV13" s="14"/>
      <c r="CW13" s="14"/>
      <c r="CX13" s="14"/>
      <c r="CY13" s="14"/>
      <c r="CZ13" s="14"/>
      <c r="DA13" s="14"/>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c r="FB13" s="14"/>
      <c r="FC13" s="14"/>
      <c r="FD13" s="14"/>
      <c r="FE13" s="14"/>
      <c r="FF13" s="14"/>
      <c r="FG13" s="14"/>
      <c r="FH13" s="14"/>
      <c r="FI13" s="14"/>
      <c r="FJ13" s="14"/>
      <c r="FK13" s="14"/>
      <c r="FL13" s="14"/>
      <c r="FM13" s="14"/>
      <c r="FN13" s="14"/>
      <c r="FO13" s="14"/>
      <c r="FP13" s="14"/>
      <c r="FQ13" s="14"/>
      <c r="FR13" s="14"/>
      <c r="FS13" s="14"/>
      <c r="FT13" s="14"/>
      <c r="FU13" s="14"/>
      <c r="FV13" s="14"/>
      <c r="FW13" s="14"/>
      <c r="FX13" s="14"/>
      <c r="FY13" s="14"/>
      <c r="FZ13" s="14"/>
      <c r="GA13" s="14"/>
      <c r="GB13" s="14"/>
      <c r="GC13" s="14"/>
      <c r="GD13" s="14"/>
      <c r="GE13" s="14"/>
      <c r="GF13" s="14"/>
      <c r="GG13" s="14"/>
      <c r="GH13" s="14"/>
      <c r="GI13" s="14"/>
      <c r="GJ13" s="14"/>
      <c r="GK13" s="14"/>
      <c r="GL13" s="14"/>
      <c r="GM13" s="14"/>
      <c r="GN13" s="14"/>
      <c r="GO13" s="14"/>
      <c r="GP13" s="14"/>
      <c r="GQ13" s="14"/>
      <c r="GR13" s="14"/>
      <c r="GS13" s="14"/>
      <c r="GT13" s="14"/>
      <c r="GU13" s="14"/>
      <c r="GV13" s="14"/>
      <c r="GW13" s="14"/>
      <c r="GX13" s="14"/>
      <c r="GY13" s="14"/>
      <c r="GZ13" s="14"/>
      <c r="HA13" s="14"/>
      <c r="HB13" s="14"/>
      <c r="HC13" s="14"/>
      <c r="HD13" s="14"/>
      <c r="HE13" s="14"/>
      <c r="HF13" s="14"/>
      <c r="HG13" s="14"/>
      <c r="HH13" s="14"/>
      <c r="HI13" s="14"/>
      <c r="HJ13" s="14"/>
      <c r="HK13" s="14"/>
      <c r="HL13" s="14"/>
      <c r="HM13" s="14"/>
      <c r="HN13" s="14"/>
      <c r="HO13" s="14"/>
      <c r="HP13" s="14"/>
      <c r="HQ13" s="14"/>
      <c r="HR13" s="14"/>
      <c r="HS13" s="14"/>
      <c r="HT13" s="14"/>
      <c r="HU13" s="14"/>
      <c r="HV13" s="14"/>
      <c r="HW13" s="14"/>
      <c r="HX13" s="14"/>
      <c r="HY13" s="14"/>
      <c r="HZ13" s="14"/>
      <c r="IA13" s="14"/>
      <c r="IB13" s="14"/>
      <c r="IC13" s="14"/>
      <c r="ID13" s="14"/>
      <c r="IE13" s="14"/>
      <c r="IF13" s="14"/>
      <c r="IG13" s="14"/>
      <c r="IH13" s="14"/>
      <c r="II13" s="14"/>
    </row>
    <row r="14" spans="1:243" ht="35.1" customHeight="1">
      <c r="A14" s="27">
        <v>30113</v>
      </c>
      <c r="B14" s="38" t="s">
        <v>114</v>
      </c>
      <c r="C14" s="125">
        <f t="shared" si="0"/>
        <v>227.02260000000001</v>
      </c>
      <c r="D14" s="125">
        <v>227.02260000000001</v>
      </c>
      <c r="E14" s="23"/>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c r="CC14" s="14"/>
      <c r="CD14" s="14"/>
      <c r="CE14" s="14"/>
      <c r="CF14" s="14"/>
      <c r="CG14" s="14"/>
      <c r="CH14" s="14"/>
      <c r="CI14" s="14"/>
      <c r="CJ14" s="14"/>
      <c r="CK14" s="14"/>
      <c r="CL14" s="14"/>
      <c r="CM14" s="14"/>
      <c r="CN14" s="14"/>
      <c r="CO14" s="14"/>
      <c r="CP14" s="14"/>
      <c r="CQ14" s="14"/>
      <c r="CR14" s="14"/>
      <c r="CS14" s="14"/>
      <c r="CT14" s="14"/>
      <c r="CU14" s="14"/>
      <c r="CV14" s="14"/>
      <c r="CW14" s="14"/>
      <c r="CX14" s="14"/>
      <c r="CY14" s="14"/>
      <c r="CZ14" s="14"/>
      <c r="DA14" s="14"/>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c r="FB14" s="14"/>
      <c r="FC14" s="14"/>
      <c r="FD14" s="14"/>
      <c r="FE14" s="14"/>
      <c r="FF14" s="14"/>
      <c r="FG14" s="14"/>
      <c r="FH14" s="14"/>
      <c r="FI14" s="14"/>
      <c r="FJ14" s="14"/>
      <c r="FK14" s="14"/>
      <c r="FL14" s="14"/>
      <c r="FM14" s="14"/>
      <c r="FN14" s="14"/>
      <c r="FO14" s="14"/>
      <c r="FP14" s="14"/>
      <c r="FQ14" s="14"/>
      <c r="FR14" s="14"/>
      <c r="FS14" s="14"/>
      <c r="FT14" s="14"/>
      <c r="FU14" s="14"/>
      <c r="FV14" s="14"/>
      <c r="FW14" s="14"/>
      <c r="FX14" s="14"/>
      <c r="FY14" s="14"/>
      <c r="FZ14" s="14"/>
      <c r="GA14" s="14"/>
      <c r="GB14" s="14"/>
      <c r="GC14" s="14"/>
      <c r="GD14" s="14"/>
      <c r="GE14" s="14"/>
      <c r="GF14" s="14"/>
      <c r="GG14" s="14"/>
      <c r="GH14" s="14"/>
      <c r="GI14" s="14"/>
      <c r="GJ14" s="14"/>
      <c r="GK14" s="14"/>
      <c r="GL14" s="14"/>
      <c r="GM14" s="14"/>
      <c r="GN14" s="14"/>
      <c r="GO14" s="14"/>
      <c r="GP14" s="14"/>
      <c r="GQ14" s="14"/>
      <c r="GR14" s="14"/>
      <c r="GS14" s="14"/>
      <c r="GT14" s="14"/>
      <c r="GU14" s="14"/>
      <c r="GV14" s="14"/>
      <c r="GW14" s="14"/>
      <c r="GX14" s="14"/>
      <c r="GY14" s="14"/>
      <c r="GZ14" s="14"/>
      <c r="HA14" s="14"/>
      <c r="HB14" s="14"/>
      <c r="HC14" s="14"/>
      <c r="HD14" s="14"/>
      <c r="HE14" s="14"/>
      <c r="HF14" s="14"/>
      <c r="HG14" s="14"/>
      <c r="HH14" s="14"/>
      <c r="HI14" s="14"/>
      <c r="HJ14" s="14"/>
      <c r="HK14" s="14"/>
      <c r="HL14" s="14"/>
      <c r="HM14" s="14"/>
      <c r="HN14" s="14"/>
      <c r="HO14" s="14"/>
      <c r="HP14" s="14"/>
      <c r="HQ14" s="14"/>
      <c r="HR14" s="14"/>
      <c r="HS14" s="14"/>
      <c r="HT14" s="14"/>
      <c r="HU14" s="14"/>
      <c r="HV14" s="14"/>
      <c r="HW14" s="14"/>
      <c r="HX14" s="14"/>
      <c r="HY14" s="14"/>
      <c r="HZ14" s="14"/>
      <c r="IA14" s="14"/>
      <c r="IB14" s="14"/>
      <c r="IC14" s="14"/>
      <c r="ID14" s="14"/>
      <c r="IE14" s="14"/>
      <c r="IF14" s="14"/>
      <c r="IG14" s="14"/>
      <c r="IH14" s="14"/>
      <c r="II14" s="14"/>
    </row>
    <row r="15" spans="1:243" ht="35.1" customHeight="1">
      <c r="A15" s="27">
        <v>302</v>
      </c>
      <c r="B15" s="21" t="s">
        <v>115</v>
      </c>
      <c r="C15" s="125">
        <f t="shared" si="0"/>
        <v>55.704399999999993</v>
      </c>
      <c r="D15" s="23"/>
      <c r="E15" s="125">
        <f>SUM(E16:E32)</f>
        <v>55.704399999999993</v>
      </c>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14"/>
      <c r="BK15" s="14"/>
      <c r="BL15" s="14"/>
      <c r="BM15" s="14"/>
      <c r="BN15" s="14"/>
      <c r="BO15" s="14"/>
      <c r="BP15" s="14"/>
      <c r="BQ15" s="14"/>
      <c r="BR15" s="14"/>
      <c r="BS15" s="14"/>
      <c r="BT15" s="14"/>
      <c r="BU15" s="14"/>
      <c r="BV15" s="14"/>
      <c r="BW15" s="14"/>
      <c r="BX15" s="14"/>
      <c r="BY15" s="14"/>
      <c r="BZ15" s="14"/>
      <c r="CA15" s="14"/>
      <c r="CB15" s="14"/>
      <c r="CC15" s="14"/>
      <c r="CD15" s="14"/>
      <c r="CE15" s="14"/>
      <c r="CF15" s="14"/>
      <c r="CG15" s="14"/>
      <c r="CH15" s="14"/>
      <c r="CI15" s="14"/>
      <c r="CJ15" s="14"/>
      <c r="CK15" s="14"/>
      <c r="CL15" s="14"/>
      <c r="CM15" s="14"/>
      <c r="CN15" s="14"/>
      <c r="CO15" s="14"/>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c r="GA15" s="14"/>
      <c r="GB15" s="14"/>
      <c r="GC15" s="14"/>
      <c r="GD15" s="14"/>
      <c r="GE15" s="14"/>
      <c r="GF15" s="14"/>
      <c r="GG15" s="14"/>
      <c r="GH15" s="14"/>
      <c r="GI15" s="14"/>
      <c r="GJ15" s="14"/>
      <c r="GK15" s="14"/>
      <c r="GL15" s="14"/>
      <c r="GM15" s="14"/>
      <c r="GN15" s="14"/>
      <c r="GO15" s="14"/>
      <c r="GP15" s="14"/>
      <c r="GQ15" s="14"/>
      <c r="GR15" s="14"/>
      <c r="GS15" s="14"/>
      <c r="GT15" s="14"/>
      <c r="GU15" s="14"/>
      <c r="GV15" s="14"/>
      <c r="GW15" s="14"/>
      <c r="GX15" s="14"/>
      <c r="GY15" s="14"/>
      <c r="GZ15" s="14"/>
      <c r="HA15" s="14"/>
      <c r="HB15" s="14"/>
      <c r="HC15" s="14"/>
      <c r="HD15" s="14"/>
      <c r="HE15" s="14"/>
      <c r="HF15" s="14"/>
      <c r="HG15" s="14"/>
      <c r="HH15" s="14"/>
      <c r="HI15" s="14"/>
      <c r="HJ15" s="14"/>
      <c r="HK15" s="14"/>
      <c r="HL15" s="14"/>
      <c r="HM15" s="14"/>
      <c r="HN15" s="14"/>
      <c r="HO15" s="14"/>
      <c r="HP15" s="14"/>
      <c r="HQ15" s="14"/>
      <c r="HR15" s="14"/>
      <c r="HS15" s="14"/>
      <c r="HT15" s="14"/>
      <c r="HU15" s="14"/>
      <c r="HV15" s="14"/>
      <c r="HW15" s="14"/>
      <c r="HX15" s="14"/>
      <c r="HY15" s="14"/>
      <c r="HZ15" s="14"/>
      <c r="IA15" s="14"/>
      <c r="IB15" s="14"/>
      <c r="IC15" s="14"/>
      <c r="ID15" s="14"/>
      <c r="IE15" s="14"/>
      <c r="IF15" s="14"/>
      <c r="IG15" s="14"/>
      <c r="IH15" s="14"/>
      <c r="II15" s="14"/>
    </row>
    <row r="16" spans="1:243" ht="35.1" customHeight="1">
      <c r="A16" s="27">
        <v>30201</v>
      </c>
      <c r="B16" s="39" t="s">
        <v>185</v>
      </c>
      <c r="C16" s="125">
        <f t="shared" si="0"/>
        <v>18.122</v>
      </c>
      <c r="D16" s="23"/>
      <c r="E16" s="125">
        <v>18.122</v>
      </c>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row>
    <row r="17" spans="1:243" ht="35.1" customHeight="1">
      <c r="A17" s="27">
        <v>30202</v>
      </c>
      <c r="B17" s="39" t="s">
        <v>186</v>
      </c>
      <c r="C17" s="125">
        <f t="shared" si="0"/>
        <v>0.60699999999999998</v>
      </c>
      <c r="D17" s="23"/>
      <c r="E17" s="125">
        <v>0.60699999999999998</v>
      </c>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c r="FB17" s="14"/>
      <c r="FC17" s="14"/>
      <c r="FD17" s="14"/>
      <c r="FE17" s="14"/>
      <c r="FF17" s="14"/>
      <c r="FG17" s="14"/>
      <c r="FH17" s="14"/>
      <c r="FI17" s="14"/>
      <c r="FJ17" s="14"/>
      <c r="FK17" s="14"/>
      <c r="FL17" s="14"/>
      <c r="FM17" s="14"/>
      <c r="FN17" s="14"/>
      <c r="FO17" s="14"/>
      <c r="FP17" s="14"/>
      <c r="FQ17" s="14"/>
      <c r="FR17" s="14"/>
      <c r="FS17" s="14"/>
      <c r="FT17" s="14"/>
      <c r="FU17" s="14"/>
      <c r="FV17" s="14"/>
      <c r="FW17" s="14"/>
      <c r="FX17" s="14"/>
      <c r="FY17" s="14"/>
      <c r="FZ17" s="14"/>
      <c r="GA17" s="14"/>
      <c r="GB17" s="14"/>
      <c r="GC17" s="14"/>
      <c r="GD17" s="14"/>
      <c r="GE17" s="14"/>
      <c r="GF17" s="14"/>
      <c r="GG17" s="14"/>
      <c r="GH17" s="14"/>
      <c r="GI17" s="14"/>
      <c r="GJ17" s="14"/>
      <c r="GK17" s="14"/>
      <c r="GL17" s="14"/>
      <c r="GM17" s="14"/>
      <c r="GN17" s="14"/>
      <c r="GO17" s="14"/>
      <c r="GP17" s="14"/>
      <c r="GQ17" s="14"/>
      <c r="GR17" s="14"/>
      <c r="GS17" s="14"/>
      <c r="GT17" s="14"/>
      <c r="GU17" s="14"/>
      <c r="GV17" s="14"/>
      <c r="GW17" s="14"/>
      <c r="GX17" s="14"/>
      <c r="GY17" s="14"/>
      <c r="GZ17" s="14"/>
      <c r="HA17" s="14"/>
      <c r="HB17" s="14"/>
      <c r="HC17" s="14"/>
      <c r="HD17" s="14"/>
      <c r="HE17" s="14"/>
      <c r="HF17" s="14"/>
      <c r="HG17" s="14"/>
      <c r="HH17" s="14"/>
      <c r="HI17" s="14"/>
      <c r="HJ17" s="14"/>
      <c r="HK17" s="14"/>
      <c r="HL17" s="14"/>
      <c r="HM17" s="14"/>
      <c r="HN17" s="14"/>
      <c r="HO17" s="14"/>
      <c r="HP17" s="14"/>
      <c r="HQ17" s="14"/>
      <c r="HR17" s="14"/>
      <c r="HS17" s="14"/>
      <c r="HT17" s="14"/>
      <c r="HU17" s="14"/>
      <c r="HV17" s="14"/>
      <c r="HW17" s="14"/>
      <c r="HX17" s="14"/>
      <c r="HY17" s="14"/>
      <c r="HZ17" s="14"/>
      <c r="IA17" s="14"/>
      <c r="IB17" s="14"/>
      <c r="IC17" s="14"/>
      <c r="ID17" s="14"/>
      <c r="IE17" s="14"/>
      <c r="IF17" s="14"/>
      <c r="IG17" s="14"/>
      <c r="IH17" s="14"/>
      <c r="II17" s="14"/>
    </row>
    <row r="18" spans="1:243" ht="35.1" customHeight="1">
      <c r="A18" s="27">
        <v>30203</v>
      </c>
      <c r="B18" s="39" t="s">
        <v>187</v>
      </c>
      <c r="C18" s="125">
        <f t="shared" si="0"/>
        <v>0.65600000000000003</v>
      </c>
      <c r="D18" s="23"/>
      <c r="E18" s="125">
        <v>0.65600000000000003</v>
      </c>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c r="FA18" s="14"/>
      <c r="FB18" s="14"/>
      <c r="FC18" s="14"/>
      <c r="FD18" s="14"/>
      <c r="FE18" s="14"/>
      <c r="FF18" s="14"/>
      <c r="FG18" s="14"/>
      <c r="FH18" s="14"/>
      <c r="FI18" s="14"/>
      <c r="FJ18" s="14"/>
      <c r="FK18" s="14"/>
      <c r="FL18" s="14"/>
      <c r="FM18" s="14"/>
      <c r="FN18" s="14"/>
      <c r="FO18" s="14"/>
      <c r="FP18" s="14"/>
      <c r="FQ18" s="14"/>
      <c r="FR18" s="14"/>
      <c r="FS18" s="14"/>
      <c r="FT18" s="14"/>
      <c r="FU18" s="14"/>
      <c r="FV18" s="14"/>
      <c r="FW18" s="14"/>
      <c r="FX18" s="14"/>
      <c r="FY18" s="14"/>
      <c r="FZ18" s="14"/>
      <c r="GA18" s="14"/>
      <c r="GB18" s="14"/>
      <c r="GC18" s="14"/>
      <c r="GD18" s="14"/>
      <c r="GE18" s="14"/>
      <c r="GF18" s="14"/>
      <c r="GG18" s="14"/>
      <c r="GH18" s="14"/>
      <c r="GI18" s="14"/>
      <c r="GJ18" s="14"/>
      <c r="GK18" s="14"/>
      <c r="GL18" s="14"/>
      <c r="GM18" s="14"/>
      <c r="GN18" s="14"/>
      <c r="GO18" s="14"/>
      <c r="GP18" s="14"/>
      <c r="GQ18" s="14"/>
      <c r="GR18" s="14"/>
      <c r="GS18" s="14"/>
      <c r="GT18" s="14"/>
      <c r="GU18" s="14"/>
      <c r="GV18" s="14"/>
      <c r="GW18" s="14"/>
      <c r="GX18" s="14"/>
      <c r="GY18" s="14"/>
      <c r="GZ18" s="14"/>
      <c r="HA18" s="14"/>
      <c r="HB18" s="14"/>
      <c r="HC18" s="14"/>
      <c r="HD18" s="14"/>
      <c r="HE18" s="14"/>
      <c r="HF18" s="14"/>
      <c r="HG18" s="14"/>
      <c r="HH18" s="14"/>
      <c r="HI18" s="14"/>
      <c r="HJ18" s="14"/>
      <c r="HK18" s="14"/>
      <c r="HL18" s="14"/>
      <c r="HM18" s="14"/>
      <c r="HN18" s="14"/>
      <c r="HO18" s="14"/>
      <c r="HP18" s="14"/>
      <c r="HQ18" s="14"/>
      <c r="HR18" s="14"/>
      <c r="HS18" s="14"/>
      <c r="HT18" s="14"/>
      <c r="HU18" s="14"/>
      <c r="HV18" s="14"/>
      <c r="HW18" s="14"/>
      <c r="HX18" s="14"/>
      <c r="HY18" s="14"/>
      <c r="HZ18" s="14"/>
      <c r="IA18" s="14"/>
      <c r="IB18" s="14"/>
      <c r="IC18" s="14"/>
      <c r="ID18" s="14"/>
      <c r="IE18" s="14"/>
      <c r="IF18" s="14"/>
      <c r="IG18" s="14"/>
      <c r="IH18" s="14"/>
      <c r="II18" s="14"/>
    </row>
    <row r="19" spans="1:243" ht="35.1" customHeight="1">
      <c r="A19" s="27">
        <v>30204</v>
      </c>
      <c r="B19" s="39" t="s">
        <v>188</v>
      </c>
      <c r="C19" s="125">
        <f t="shared" si="0"/>
        <v>3.4000000000000002E-2</v>
      </c>
      <c r="D19" s="23"/>
      <c r="E19" s="125">
        <v>3.4000000000000002E-2</v>
      </c>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V19" s="14"/>
      <c r="CW19" s="14"/>
      <c r="CX19" s="14"/>
      <c r="CY19" s="14"/>
      <c r="CZ19" s="14"/>
      <c r="DA19" s="14"/>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c r="FB19" s="14"/>
      <c r="FC19" s="14"/>
      <c r="FD19" s="14"/>
      <c r="FE19" s="14"/>
      <c r="FF19" s="14"/>
      <c r="FG19" s="14"/>
      <c r="FH19" s="14"/>
      <c r="FI19" s="14"/>
      <c r="FJ19" s="14"/>
      <c r="FK19" s="14"/>
      <c r="FL19" s="14"/>
      <c r="FM19" s="14"/>
      <c r="FN19" s="14"/>
      <c r="FO19" s="14"/>
      <c r="FP19" s="14"/>
      <c r="FQ19" s="14"/>
      <c r="FR19" s="14"/>
      <c r="FS19" s="14"/>
      <c r="FT19" s="14"/>
      <c r="FU19" s="14"/>
      <c r="FV19" s="14"/>
      <c r="FW19" s="14"/>
      <c r="FX19" s="14"/>
      <c r="FY19" s="14"/>
      <c r="FZ19" s="14"/>
      <c r="GA19" s="14"/>
      <c r="GB19" s="14"/>
      <c r="GC19" s="14"/>
      <c r="GD19" s="14"/>
      <c r="GE19" s="14"/>
      <c r="GF19" s="14"/>
      <c r="GG19" s="14"/>
      <c r="GH19" s="14"/>
      <c r="GI19" s="14"/>
      <c r="GJ19" s="14"/>
      <c r="GK19" s="14"/>
      <c r="GL19" s="14"/>
      <c r="GM19" s="14"/>
      <c r="GN19" s="14"/>
      <c r="GO19" s="14"/>
      <c r="GP19" s="14"/>
      <c r="GQ19" s="14"/>
      <c r="GR19" s="14"/>
      <c r="GS19" s="14"/>
      <c r="GT19" s="14"/>
      <c r="GU19" s="14"/>
      <c r="GV19" s="14"/>
      <c r="GW19" s="14"/>
      <c r="GX19" s="14"/>
      <c r="GY19" s="14"/>
      <c r="GZ19" s="14"/>
      <c r="HA19" s="14"/>
      <c r="HB19" s="14"/>
      <c r="HC19" s="14"/>
      <c r="HD19" s="14"/>
      <c r="HE19" s="14"/>
      <c r="HF19" s="14"/>
      <c r="HG19" s="14"/>
      <c r="HH19" s="14"/>
      <c r="HI19" s="14"/>
      <c r="HJ19" s="14"/>
      <c r="HK19" s="14"/>
      <c r="HL19" s="14"/>
      <c r="HM19" s="14"/>
      <c r="HN19" s="14"/>
      <c r="HO19" s="14"/>
      <c r="HP19" s="14"/>
      <c r="HQ19" s="14"/>
      <c r="HR19" s="14"/>
      <c r="HS19" s="14"/>
      <c r="HT19" s="14"/>
      <c r="HU19" s="14"/>
      <c r="HV19" s="14"/>
      <c r="HW19" s="14"/>
      <c r="HX19" s="14"/>
      <c r="HY19" s="14"/>
      <c r="HZ19" s="14"/>
      <c r="IA19" s="14"/>
      <c r="IB19" s="14"/>
      <c r="IC19" s="14"/>
      <c r="ID19" s="14"/>
      <c r="IE19" s="14"/>
      <c r="IF19" s="14"/>
      <c r="IG19" s="14"/>
      <c r="IH19" s="14"/>
      <c r="II19" s="14"/>
    </row>
    <row r="20" spans="1:243" ht="35.1" customHeight="1">
      <c r="A20" s="27">
        <v>30205</v>
      </c>
      <c r="B20" s="39" t="s">
        <v>189</v>
      </c>
      <c r="C20" s="125">
        <f t="shared" si="0"/>
        <v>0.373</v>
      </c>
      <c r="D20" s="23"/>
      <c r="E20" s="125">
        <v>0.373</v>
      </c>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c r="AZ20" s="14"/>
      <c r="BA20" s="14"/>
      <c r="BB20" s="14"/>
      <c r="BC20" s="14"/>
      <c r="BD20" s="14"/>
      <c r="BE20" s="14"/>
      <c r="BF20" s="14"/>
      <c r="BG20" s="14"/>
      <c r="BH20" s="14"/>
      <c r="BI20" s="14"/>
      <c r="BJ20" s="14"/>
      <c r="BK20" s="14"/>
      <c r="BL20" s="14"/>
      <c r="BM20" s="14"/>
      <c r="BN20" s="14"/>
      <c r="BO20" s="14"/>
      <c r="BP20" s="14"/>
      <c r="BQ20" s="14"/>
      <c r="BR20" s="14"/>
      <c r="BS20" s="14"/>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c r="FA20" s="14"/>
      <c r="FB20" s="14"/>
      <c r="FC20" s="14"/>
      <c r="FD20" s="14"/>
      <c r="FE20" s="14"/>
      <c r="FF20" s="14"/>
      <c r="FG20" s="14"/>
      <c r="FH20" s="14"/>
      <c r="FI20" s="14"/>
      <c r="FJ20" s="14"/>
      <c r="FK20" s="14"/>
      <c r="FL20" s="14"/>
      <c r="FM20" s="14"/>
      <c r="FN20" s="14"/>
      <c r="FO20" s="14"/>
      <c r="FP20" s="14"/>
      <c r="FQ20" s="14"/>
      <c r="FR20" s="14"/>
      <c r="FS20" s="14"/>
      <c r="FT20" s="14"/>
      <c r="FU20" s="14"/>
      <c r="FV20" s="14"/>
      <c r="FW20" s="14"/>
      <c r="FX20" s="14"/>
      <c r="FY20" s="14"/>
      <c r="FZ20" s="14"/>
      <c r="GA20" s="14"/>
      <c r="GB20" s="14"/>
      <c r="GC20" s="14"/>
      <c r="GD20" s="14"/>
      <c r="GE20" s="14"/>
      <c r="GF20" s="14"/>
      <c r="GG20" s="14"/>
      <c r="GH20" s="14"/>
      <c r="GI20" s="14"/>
      <c r="GJ20" s="14"/>
      <c r="GK20" s="14"/>
      <c r="GL20" s="14"/>
      <c r="GM20" s="14"/>
      <c r="GN20" s="14"/>
      <c r="GO20" s="14"/>
      <c r="GP20" s="14"/>
      <c r="GQ20" s="14"/>
      <c r="GR20" s="14"/>
      <c r="GS20" s="14"/>
      <c r="GT20" s="14"/>
      <c r="GU20" s="14"/>
      <c r="GV20" s="14"/>
      <c r="GW20" s="14"/>
      <c r="GX20" s="14"/>
      <c r="GY20" s="14"/>
      <c r="GZ20" s="14"/>
      <c r="HA20" s="14"/>
      <c r="HB20" s="14"/>
      <c r="HC20" s="14"/>
      <c r="HD20" s="14"/>
      <c r="HE20" s="14"/>
      <c r="HF20" s="14"/>
      <c r="HG20" s="14"/>
      <c r="HH20" s="14"/>
      <c r="HI20" s="14"/>
      <c r="HJ20" s="14"/>
      <c r="HK20" s="14"/>
      <c r="HL20" s="14"/>
      <c r="HM20" s="14"/>
      <c r="HN20" s="14"/>
      <c r="HO20" s="14"/>
      <c r="HP20" s="14"/>
      <c r="HQ20" s="14"/>
      <c r="HR20" s="14"/>
      <c r="HS20" s="14"/>
      <c r="HT20" s="14"/>
      <c r="HU20" s="14"/>
      <c r="HV20" s="14"/>
      <c r="HW20" s="14"/>
      <c r="HX20" s="14"/>
      <c r="HY20" s="14"/>
      <c r="HZ20" s="14"/>
      <c r="IA20" s="14"/>
      <c r="IB20" s="14"/>
      <c r="IC20" s="14"/>
      <c r="ID20" s="14"/>
      <c r="IE20" s="14"/>
      <c r="IF20" s="14"/>
      <c r="IG20" s="14"/>
      <c r="IH20" s="14"/>
      <c r="II20" s="14"/>
    </row>
    <row r="21" spans="1:243" ht="35.1" customHeight="1">
      <c r="A21" s="27">
        <v>30207</v>
      </c>
      <c r="B21" s="39" t="s">
        <v>190</v>
      </c>
      <c r="C21" s="125">
        <f t="shared" si="0"/>
        <v>4.1129999999999995</v>
      </c>
      <c r="D21" s="23"/>
      <c r="E21" s="125">
        <v>4.1129999999999995</v>
      </c>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c r="AZ21" s="14"/>
      <c r="BA21" s="14"/>
      <c r="BB21" s="14"/>
      <c r="BC21" s="14"/>
      <c r="BD21" s="14"/>
      <c r="BE21" s="14"/>
      <c r="BF21" s="14"/>
      <c r="BG21" s="14"/>
      <c r="BH21" s="14"/>
      <c r="BI21" s="14"/>
      <c r="BJ21" s="14"/>
      <c r="BK21" s="14"/>
      <c r="BL21" s="14"/>
      <c r="BM21" s="14"/>
      <c r="BN21" s="14"/>
      <c r="BO21" s="14"/>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c r="FA21" s="14"/>
      <c r="FB21" s="14"/>
      <c r="FC21" s="14"/>
      <c r="FD21" s="14"/>
      <c r="FE21" s="14"/>
      <c r="FF21" s="14"/>
      <c r="FG21" s="14"/>
      <c r="FH21" s="14"/>
      <c r="FI21" s="14"/>
      <c r="FJ21" s="14"/>
      <c r="FK21" s="14"/>
      <c r="FL21" s="14"/>
      <c r="FM21" s="14"/>
      <c r="FN21" s="14"/>
      <c r="FO21" s="14"/>
      <c r="FP21" s="14"/>
      <c r="FQ21" s="14"/>
      <c r="FR21" s="14"/>
      <c r="FS21" s="14"/>
      <c r="FT21" s="14"/>
      <c r="FU21" s="14"/>
      <c r="FV21" s="14"/>
      <c r="FW21" s="14"/>
      <c r="FX21" s="14"/>
      <c r="FY21" s="14"/>
      <c r="FZ21" s="14"/>
      <c r="GA21" s="14"/>
      <c r="GB21" s="14"/>
      <c r="GC21" s="14"/>
      <c r="GD21" s="14"/>
      <c r="GE21" s="14"/>
      <c r="GF21" s="14"/>
      <c r="GG21" s="14"/>
      <c r="GH21" s="14"/>
      <c r="GI21" s="14"/>
      <c r="GJ21" s="14"/>
      <c r="GK21" s="14"/>
      <c r="GL21" s="14"/>
      <c r="GM21" s="14"/>
      <c r="GN21" s="14"/>
      <c r="GO21" s="14"/>
      <c r="GP21" s="14"/>
      <c r="GQ21" s="14"/>
      <c r="GR21" s="14"/>
      <c r="GS21" s="14"/>
      <c r="GT21" s="14"/>
      <c r="GU21" s="14"/>
      <c r="GV21" s="14"/>
      <c r="GW21" s="14"/>
      <c r="GX21" s="14"/>
      <c r="GY21" s="14"/>
      <c r="GZ21" s="14"/>
      <c r="HA21" s="14"/>
      <c r="HB21" s="14"/>
      <c r="HC21" s="14"/>
      <c r="HD21" s="14"/>
      <c r="HE21" s="14"/>
      <c r="HF21" s="14"/>
      <c r="HG21" s="14"/>
      <c r="HH21" s="14"/>
      <c r="HI21" s="14"/>
      <c r="HJ21" s="14"/>
      <c r="HK21" s="14"/>
      <c r="HL21" s="14"/>
      <c r="HM21" s="14"/>
      <c r="HN21" s="14"/>
      <c r="HO21" s="14"/>
      <c r="HP21" s="14"/>
      <c r="HQ21" s="14"/>
      <c r="HR21" s="14"/>
      <c r="HS21" s="14"/>
      <c r="HT21" s="14"/>
      <c r="HU21" s="14"/>
      <c r="HV21" s="14"/>
      <c r="HW21" s="14"/>
      <c r="HX21" s="14"/>
      <c r="HY21" s="14"/>
      <c r="HZ21" s="14"/>
      <c r="IA21" s="14"/>
      <c r="IB21" s="14"/>
      <c r="IC21" s="14"/>
      <c r="ID21" s="14"/>
      <c r="IE21" s="14"/>
      <c r="IF21" s="14"/>
      <c r="IG21" s="14"/>
      <c r="IH21" s="14"/>
      <c r="II21" s="14"/>
    </row>
    <row r="22" spans="1:243" ht="35.1" customHeight="1">
      <c r="A22" s="27">
        <v>30211</v>
      </c>
      <c r="B22" s="40" t="s">
        <v>191</v>
      </c>
      <c r="C22" s="125">
        <f t="shared" si="0"/>
        <v>21.728000000000002</v>
      </c>
      <c r="D22" s="23"/>
      <c r="E22" s="125">
        <v>21.728000000000002</v>
      </c>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c r="AZ22" s="14"/>
      <c r="BA22" s="14"/>
      <c r="BB22" s="14"/>
      <c r="BC22" s="14"/>
      <c r="BD22" s="14"/>
      <c r="BE22" s="14"/>
      <c r="BF22" s="14"/>
      <c r="BG22" s="14"/>
      <c r="BH22" s="14"/>
      <c r="BI22" s="14"/>
      <c r="BJ22" s="14"/>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c r="FA22" s="14"/>
      <c r="FB22" s="14"/>
      <c r="FC22" s="14"/>
      <c r="FD22" s="14"/>
      <c r="FE22" s="14"/>
      <c r="FF22" s="14"/>
      <c r="FG22" s="14"/>
      <c r="FH22" s="14"/>
      <c r="FI22" s="14"/>
      <c r="FJ22" s="14"/>
      <c r="FK22" s="14"/>
      <c r="FL22" s="14"/>
      <c r="FM22" s="14"/>
      <c r="FN22" s="14"/>
      <c r="FO22" s="14"/>
      <c r="FP22" s="14"/>
      <c r="FQ22" s="14"/>
      <c r="FR22" s="14"/>
      <c r="FS22" s="14"/>
      <c r="FT22" s="14"/>
      <c r="FU22" s="14"/>
      <c r="FV22" s="14"/>
      <c r="FW22" s="14"/>
      <c r="FX22" s="14"/>
      <c r="FY22" s="14"/>
      <c r="FZ22" s="14"/>
      <c r="GA22" s="14"/>
      <c r="GB22" s="14"/>
      <c r="GC22" s="14"/>
      <c r="GD22" s="14"/>
      <c r="GE22" s="14"/>
      <c r="GF22" s="14"/>
      <c r="GG22" s="14"/>
      <c r="GH22" s="14"/>
      <c r="GI22" s="14"/>
      <c r="GJ22" s="14"/>
      <c r="GK22" s="14"/>
      <c r="GL22" s="14"/>
      <c r="GM22" s="14"/>
      <c r="GN22" s="14"/>
      <c r="GO22" s="14"/>
      <c r="GP22" s="14"/>
      <c r="GQ22" s="14"/>
      <c r="GR22" s="14"/>
      <c r="GS22" s="14"/>
      <c r="GT22" s="14"/>
      <c r="GU22" s="14"/>
      <c r="GV22" s="14"/>
      <c r="GW22" s="14"/>
      <c r="GX22" s="14"/>
      <c r="GY22" s="14"/>
      <c r="GZ22" s="14"/>
      <c r="HA22" s="14"/>
      <c r="HB22" s="14"/>
      <c r="HC22" s="14"/>
      <c r="HD22" s="14"/>
      <c r="HE22" s="14"/>
      <c r="HF22" s="14"/>
      <c r="HG22" s="14"/>
      <c r="HH22" s="14"/>
      <c r="HI22" s="14"/>
      <c r="HJ22" s="14"/>
      <c r="HK22" s="14"/>
      <c r="HL22" s="14"/>
      <c r="HM22" s="14"/>
      <c r="HN22" s="14"/>
      <c r="HO22" s="14"/>
      <c r="HP22" s="14"/>
      <c r="HQ22" s="14"/>
      <c r="HR22" s="14"/>
      <c r="HS22" s="14"/>
      <c r="HT22" s="14"/>
      <c r="HU22" s="14"/>
      <c r="HV22" s="14"/>
      <c r="HW22" s="14"/>
      <c r="HX22" s="14"/>
      <c r="HY22" s="14"/>
      <c r="HZ22" s="14"/>
      <c r="IA22" s="14"/>
      <c r="IB22" s="14"/>
      <c r="IC22" s="14"/>
      <c r="ID22" s="14"/>
      <c r="IE22" s="14"/>
      <c r="IF22" s="14"/>
      <c r="IG22" s="14"/>
      <c r="IH22" s="14"/>
      <c r="II22" s="14"/>
    </row>
    <row r="23" spans="1:243" ht="35.1" customHeight="1">
      <c r="A23" s="27">
        <v>30213</v>
      </c>
      <c r="B23" s="39" t="s">
        <v>192</v>
      </c>
      <c r="C23" s="125">
        <f t="shared" si="0"/>
        <v>0.19600000000000001</v>
      </c>
      <c r="D23" s="23"/>
      <c r="E23" s="125">
        <v>0.19600000000000001</v>
      </c>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14"/>
      <c r="CT23" s="14"/>
      <c r="CU23" s="14"/>
      <c r="CV23" s="14"/>
      <c r="CW23" s="14"/>
      <c r="CX23" s="14"/>
      <c r="CY23" s="14"/>
      <c r="CZ23" s="14"/>
      <c r="DA23" s="14"/>
      <c r="DB23" s="14"/>
      <c r="DC23" s="14"/>
      <c r="DD23" s="14"/>
      <c r="DE23" s="14"/>
      <c r="DF23" s="14"/>
      <c r="DG23" s="14"/>
      <c r="DH23" s="14"/>
      <c r="DI23" s="14"/>
      <c r="DJ23" s="14"/>
      <c r="DK23" s="14"/>
      <c r="DL23" s="14"/>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c r="FB23" s="14"/>
      <c r="FC23" s="14"/>
      <c r="FD23" s="14"/>
      <c r="FE23" s="14"/>
      <c r="FF23" s="14"/>
      <c r="FG23" s="14"/>
      <c r="FH23" s="14"/>
      <c r="FI23" s="14"/>
      <c r="FJ23" s="14"/>
      <c r="FK23" s="14"/>
      <c r="FL23" s="14"/>
      <c r="FM23" s="14"/>
      <c r="FN23" s="14"/>
      <c r="FO23" s="14"/>
      <c r="FP23" s="14"/>
      <c r="FQ23" s="14"/>
      <c r="FR23" s="14"/>
      <c r="FS23" s="14"/>
      <c r="FT23" s="14"/>
      <c r="FU23" s="14"/>
      <c r="FV23" s="14"/>
      <c r="FW23" s="14"/>
      <c r="FX23" s="14"/>
      <c r="FY23" s="14"/>
      <c r="FZ23" s="14"/>
      <c r="GA23" s="14"/>
      <c r="GB23" s="14"/>
      <c r="GC23" s="14"/>
      <c r="GD23" s="14"/>
      <c r="GE23" s="14"/>
      <c r="GF23" s="14"/>
      <c r="GG23" s="14"/>
      <c r="GH23" s="14"/>
      <c r="GI23" s="14"/>
      <c r="GJ23" s="14"/>
      <c r="GK23" s="14"/>
      <c r="GL23" s="14"/>
      <c r="GM23" s="14"/>
      <c r="GN23" s="14"/>
      <c r="GO23" s="14"/>
      <c r="GP23" s="14"/>
      <c r="GQ23" s="14"/>
      <c r="GR23" s="14"/>
      <c r="GS23" s="14"/>
      <c r="GT23" s="14"/>
      <c r="GU23" s="14"/>
      <c r="GV23" s="14"/>
      <c r="GW23" s="14"/>
      <c r="GX23" s="14"/>
      <c r="GY23" s="14"/>
      <c r="GZ23" s="14"/>
      <c r="HA23" s="14"/>
      <c r="HB23" s="14"/>
      <c r="HC23" s="14"/>
      <c r="HD23" s="14"/>
      <c r="HE23" s="14"/>
      <c r="HF23" s="14"/>
      <c r="HG23" s="14"/>
      <c r="HH23" s="14"/>
      <c r="HI23" s="14"/>
      <c r="HJ23" s="14"/>
      <c r="HK23" s="14"/>
      <c r="HL23" s="14"/>
      <c r="HM23" s="14"/>
      <c r="HN23" s="14"/>
      <c r="HO23" s="14"/>
      <c r="HP23" s="14"/>
      <c r="HQ23" s="14"/>
      <c r="HR23" s="14"/>
      <c r="HS23" s="14"/>
      <c r="HT23" s="14"/>
      <c r="HU23" s="14"/>
      <c r="HV23" s="14"/>
      <c r="HW23" s="14"/>
      <c r="HX23" s="14"/>
      <c r="HY23" s="14"/>
      <c r="HZ23" s="14"/>
      <c r="IA23" s="14"/>
      <c r="IB23" s="14"/>
      <c r="IC23" s="14"/>
      <c r="ID23" s="14"/>
      <c r="IE23" s="14"/>
      <c r="IF23" s="14"/>
      <c r="IG23" s="14"/>
      <c r="IH23" s="14"/>
      <c r="II23" s="14"/>
    </row>
    <row r="24" spans="1:243" ht="35.1" customHeight="1">
      <c r="A24" s="27">
        <v>30214</v>
      </c>
      <c r="B24" s="40" t="s">
        <v>193</v>
      </c>
      <c r="C24" s="125">
        <f t="shared" si="0"/>
        <v>0.14700000000000002</v>
      </c>
      <c r="D24" s="23"/>
      <c r="E24" s="125">
        <v>0.14700000000000002</v>
      </c>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14"/>
      <c r="CT24" s="14"/>
      <c r="CU24" s="14"/>
      <c r="CV24" s="14"/>
      <c r="CW24" s="14"/>
      <c r="CX24" s="14"/>
      <c r="CY24" s="14"/>
      <c r="CZ24" s="14"/>
      <c r="DA24" s="14"/>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c r="FB24" s="14"/>
      <c r="FC24" s="14"/>
      <c r="FD24" s="14"/>
      <c r="FE24" s="14"/>
      <c r="FF24" s="14"/>
      <c r="FG24" s="14"/>
      <c r="FH24" s="14"/>
      <c r="FI24" s="14"/>
      <c r="FJ24" s="14"/>
      <c r="FK24" s="14"/>
      <c r="FL24" s="14"/>
      <c r="FM24" s="14"/>
      <c r="FN24" s="14"/>
      <c r="FO24" s="14"/>
      <c r="FP24" s="14"/>
      <c r="FQ24" s="14"/>
      <c r="FR24" s="14"/>
      <c r="FS24" s="14"/>
      <c r="FT24" s="14"/>
      <c r="FU24" s="14"/>
      <c r="FV24" s="14"/>
      <c r="FW24" s="14"/>
      <c r="FX24" s="14"/>
      <c r="FY24" s="14"/>
      <c r="FZ24" s="14"/>
      <c r="GA24" s="14"/>
      <c r="GB24" s="14"/>
      <c r="GC24" s="14"/>
      <c r="GD24" s="14"/>
      <c r="GE24" s="14"/>
      <c r="GF24" s="14"/>
      <c r="GG24" s="14"/>
      <c r="GH24" s="14"/>
      <c r="GI24" s="14"/>
      <c r="GJ24" s="14"/>
      <c r="GK24" s="14"/>
      <c r="GL24" s="14"/>
      <c r="GM24" s="14"/>
      <c r="GN24" s="14"/>
      <c r="GO24" s="14"/>
      <c r="GP24" s="14"/>
      <c r="GQ24" s="14"/>
      <c r="GR24" s="14"/>
      <c r="GS24" s="14"/>
      <c r="GT24" s="14"/>
      <c r="GU24" s="14"/>
      <c r="GV24" s="14"/>
      <c r="GW24" s="14"/>
      <c r="GX24" s="14"/>
      <c r="GY24" s="14"/>
      <c r="GZ24" s="14"/>
      <c r="HA24" s="14"/>
      <c r="HB24" s="14"/>
      <c r="HC24" s="14"/>
      <c r="HD24" s="14"/>
      <c r="HE24" s="14"/>
      <c r="HF24" s="14"/>
      <c r="HG24" s="14"/>
      <c r="HH24" s="14"/>
      <c r="HI24" s="14"/>
      <c r="HJ24" s="14"/>
      <c r="HK24" s="14"/>
      <c r="HL24" s="14"/>
      <c r="HM24" s="14"/>
      <c r="HN24" s="14"/>
      <c r="HO24" s="14"/>
      <c r="HP24" s="14"/>
      <c r="HQ24" s="14"/>
      <c r="HR24" s="14"/>
      <c r="HS24" s="14"/>
      <c r="HT24" s="14"/>
      <c r="HU24" s="14"/>
      <c r="HV24" s="14"/>
      <c r="HW24" s="14"/>
      <c r="HX24" s="14"/>
      <c r="HY24" s="14"/>
      <c r="HZ24" s="14"/>
      <c r="IA24" s="14"/>
      <c r="IB24" s="14"/>
      <c r="IC24" s="14"/>
      <c r="ID24" s="14"/>
      <c r="IE24" s="14"/>
      <c r="IF24" s="14"/>
      <c r="IG24" s="14"/>
      <c r="IH24" s="14"/>
      <c r="II24" s="14"/>
    </row>
    <row r="25" spans="1:243" ht="35.1" customHeight="1">
      <c r="A25" s="27">
        <v>30215</v>
      </c>
      <c r="B25" s="40" t="s">
        <v>194</v>
      </c>
      <c r="C25" s="125">
        <f t="shared" si="0"/>
        <v>0.67500000000000004</v>
      </c>
      <c r="D25" s="23"/>
      <c r="E25" s="125">
        <v>0.67500000000000004</v>
      </c>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14"/>
      <c r="CT25" s="14"/>
      <c r="CU25" s="14"/>
      <c r="CV25" s="14"/>
      <c r="CW25" s="14"/>
      <c r="CX25" s="14"/>
      <c r="CY25" s="14"/>
      <c r="CZ25" s="14"/>
      <c r="DA25" s="14"/>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c r="FB25" s="14"/>
      <c r="FC25" s="14"/>
      <c r="FD25" s="14"/>
      <c r="FE25" s="14"/>
      <c r="FF25" s="14"/>
      <c r="FG25" s="14"/>
      <c r="FH25" s="14"/>
      <c r="FI25" s="14"/>
      <c r="FJ25" s="14"/>
      <c r="FK25" s="14"/>
      <c r="FL25" s="14"/>
      <c r="FM25" s="14"/>
      <c r="FN25" s="14"/>
      <c r="FO25" s="14"/>
      <c r="FP25" s="14"/>
      <c r="FQ25" s="14"/>
      <c r="FR25" s="14"/>
      <c r="FS25" s="14"/>
      <c r="FT25" s="14"/>
      <c r="FU25" s="14"/>
      <c r="FV25" s="14"/>
      <c r="FW25" s="14"/>
      <c r="FX25" s="14"/>
      <c r="FY25" s="14"/>
      <c r="FZ25" s="14"/>
      <c r="GA25" s="14"/>
      <c r="GB25" s="14"/>
      <c r="GC25" s="14"/>
      <c r="GD25" s="14"/>
      <c r="GE25" s="14"/>
      <c r="GF25" s="14"/>
      <c r="GG25" s="14"/>
      <c r="GH25" s="14"/>
      <c r="GI25" s="14"/>
      <c r="GJ25" s="14"/>
      <c r="GK25" s="14"/>
      <c r="GL25" s="14"/>
      <c r="GM25" s="14"/>
      <c r="GN25" s="14"/>
      <c r="GO25" s="14"/>
      <c r="GP25" s="14"/>
      <c r="GQ25" s="14"/>
      <c r="GR25" s="14"/>
      <c r="GS25" s="14"/>
      <c r="GT25" s="14"/>
      <c r="GU25" s="14"/>
      <c r="GV25" s="14"/>
      <c r="GW25" s="14"/>
      <c r="GX25" s="14"/>
      <c r="GY25" s="14"/>
      <c r="GZ25" s="14"/>
      <c r="HA25" s="14"/>
      <c r="HB25" s="14"/>
      <c r="HC25" s="14"/>
      <c r="HD25" s="14"/>
      <c r="HE25" s="14"/>
      <c r="HF25" s="14"/>
      <c r="HG25" s="14"/>
      <c r="HH25" s="14"/>
      <c r="HI25" s="14"/>
      <c r="HJ25" s="14"/>
      <c r="HK25" s="14"/>
      <c r="HL25" s="14"/>
      <c r="HM25" s="14"/>
      <c r="HN25" s="14"/>
      <c r="HO25" s="14"/>
      <c r="HP25" s="14"/>
      <c r="HQ25" s="14"/>
      <c r="HR25" s="14"/>
      <c r="HS25" s="14"/>
      <c r="HT25" s="14"/>
      <c r="HU25" s="14"/>
      <c r="HV25" s="14"/>
      <c r="HW25" s="14"/>
      <c r="HX25" s="14"/>
      <c r="HY25" s="14"/>
      <c r="HZ25" s="14"/>
      <c r="IA25" s="14"/>
      <c r="IB25" s="14"/>
      <c r="IC25" s="14"/>
      <c r="ID25" s="14"/>
      <c r="IE25" s="14"/>
      <c r="IF25" s="14"/>
      <c r="IG25" s="14"/>
      <c r="IH25" s="14"/>
      <c r="II25" s="14"/>
    </row>
    <row r="26" spans="1:243" ht="35.1" customHeight="1">
      <c r="A26" s="27">
        <v>30216</v>
      </c>
      <c r="B26" s="39" t="s">
        <v>195</v>
      </c>
      <c r="C26" s="125">
        <f t="shared" si="0"/>
        <v>0.60699999999999998</v>
      </c>
      <c r="D26" s="23"/>
      <c r="E26" s="125">
        <v>0.60699999999999998</v>
      </c>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14"/>
      <c r="CT26" s="14"/>
      <c r="CU26" s="14"/>
      <c r="CV26" s="14"/>
      <c r="CW26" s="14"/>
      <c r="CX26" s="14"/>
      <c r="CY26" s="14"/>
      <c r="CZ26" s="14"/>
      <c r="DA26" s="14"/>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c r="FB26" s="14"/>
      <c r="FC26" s="14"/>
      <c r="FD26" s="14"/>
      <c r="FE26" s="14"/>
      <c r="FF26" s="14"/>
      <c r="FG26" s="14"/>
      <c r="FH26" s="14"/>
      <c r="FI26" s="14"/>
      <c r="FJ26" s="14"/>
      <c r="FK26" s="14"/>
      <c r="FL26" s="14"/>
      <c r="FM26" s="14"/>
      <c r="FN26" s="14"/>
      <c r="FO26" s="14"/>
      <c r="FP26" s="14"/>
      <c r="FQ26" s="14"/>
      <c r="FR26" s="14"/>
      <c r="FS26" s="14"/>
      <c r="FT26" s="14"/>
      <c r="FU26" s="14"/>
      <c r="FV26" s="14"/>
      <c r="FW26" s="14"/>
      <c r="FX26" s="14"/>
      <c r="FY26" s="14"/>
      <c r="FZ26" s="14"/>
      <c r="GA26" s="14"/>
      <c r="GB26" s="14"/>
      <c r="GC26" s="14"/>
      <c r="GD26" s="14"/>
      <c r="GE26" s="14"/>
      <c r="GF26" s="14"/>
      <c r="GG26" s="14"/>
      <c r="GH26" s="14"/>
      <c r="GI26" s="14"/>
      <c r="GJ26" s="14"/>
      <c r="GK26" s="14"/>
      <c r="GL26" s="14"/>
      <c r="GM26" s="14"/>
      <c r="GN26" s="14"/>
      <c r="GO26" s="14"/>
      <c r="GP26" s="14"/>
      <c r="GQ26" s="14"/>
      <c r="GR26" s="14"/>
      <c r="GS26" s="14"/>
      <c r="GT26" s="14"/>
      <c r="GU26" s="14"/>
      <c r="GV26" s="14"/>
      <c r="GW26" s="14"/>
      <c r="GX26" s="14"/>
      <c r="GY26" s="14"/>
      <c r="GZ26" s="14"/>
      <c r="HA26" s="14"/>
      <c r="HB26" s="14"/>
      <c r="HC26" s="14"/>
      <c r="HD26" s="14"/>
      <c r="HE26" s="14"/>
      <c r="HF26" s="14"/>
      <c r="HG26" s="14"/>
      <c r="HH26" s="14"/>
      <c r="HI26" s="14"/>
      <c r="HJ26" s="14"/>
      <c r="HK26" s="14"/>
      <c r="HL26" s="14"/>
      <c r="HM26" s="14"/>
      <c r="HN26" s="14"/>
      <c r="HO26" s="14"/>
      <c r="HP26" s="14"/>
      <c r="HQ26" s="14"/>
      <c r="HR26" s="14"/>
      <c r="HS26" s="14"/>
      <c r="HT26" s="14"/>
      <c r="HU26" s="14"/>
      <c r="HV26" s="14"/>
      <c r="HW26" s="14"/>
      <c r="HX26" s="14"/>
      <c r="HY26" s="14"/>
      <c r="HZ26" s="14"/>
      <c r="IA26" s="14"/>
      <c r="IB26" s="14"/>
      <c r="IC26" s="14"/>
      <c r="ID26" s="14"/>
      <c r="IE26" s="14"/>
      <c r="IF26" s="14"/>
      <c r="IG26" s="14"/>
      <c r="IH26" s="14"/>
      <c r="II26" s="14"/>
    </row>
    <row r="27" spans="1:243" ht="35.1" customHeight="1">
      <c r="A27" s="27">
        <v>30224</v>
      </c>
      <c r="B27" s="39" t="s">
        <v>196</v>
      </c>
      <c r="C27" s="125">
        <f t="shared" si="0"/>
        <v>0.1905</v>
      </c>
      <c r="D27" s="23"/>
      <c r="E27" s="125">
        <v>0.1905</v>
      </c>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V27" s="14"/>
      <c r="CW27" s="14"/>
      <c r="CX27" s="14"/>
      <c r="CY27" s="14"/>
      <c r="CZ27" s="14"/>
      <c r="DA27" s="14"/>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c r="FB27" s="14"/>
      <c r="FC27" s="14"/>
      <c r="FD27" s="14"/>
      <c r="FE27" s="14"/>
      <c r="FF27" s="14"/>
      <c r="FG27" s="14"/>
      <c r="FH27" s="14"/>
      <c r="FI27" s="14"/>
      <c r="FJ27" s="14"/>
      <c r="FK27" s="14"/>
      <c r="FL27" s="14"/>
      <c r="FM27" s="14"/>
      <c r="FN27" s="14"/>
      <c r="FO27" s="14"/>
      <c r="FP27" s="14"/>
      <c r="FQ27" s="14"/>
      <c r="FR27" s="14"/>
      <c r="FS27" s="14"/>
      <c r="FT27" s="14"/>
      <c r="FU27" s="14"/>
      <c r="FV27" s="14"/>
      <c r="FW27" s="14"/>
      <c r="FX27" s="14"/>
      <c r="FY27" s="14"/>
      <c r="FZ27" s="14"/>
      <c r="GA27" s="14"/>
      <c r="GB27" s="14"/>
      <c r="GC27" s="14"/>
      <c r="GD27" s="14"/>
      <c r="GE27" s="14"/>
      <c r="GF27" s="14"/>
      <c r="GG27" s="14"/>
      <c r="GH27" s="14"/>
      <c r="GI27" s="14"/>
      <c r="GJ27" s="14"/>
      <c r="GK27" s="14"/>
      <c r="GL27" s="14"/>
      <c r="GM27" s="14"/>
      <c r="GN27" s="14"/>
      <c r="GO27" s="14"/>
      <c r="GP27" s="14"/>
      <c r="GQ27" s="14"/>
      <c r="GR27" s="14"/>
      <c r="GS27" s="14"/>
      <c r="GT27" s="14"/>
      <c r="GU27" s="14"/>
      <c r="GV27" s="14"/>
      <c r="GW27" s="14"/>
      <c r="GX27" s="14"/>
      <c r="GY27" s="14"/>
      <c r="GZ27" s="14"/>
      <c r="HA27" s="14"/>
      <c r="HB27" s="14"/>
      <c r="HC27" s="14"/>
      <c r="HD27" s="14"/>
      <c r="HE27" s="14"/>
      <c r="HF27" s="14"/>
      <c r="HG27" s="14"/>
      <c r="HH27" s="14"/>
      <c r="HI27" s="14"/>
      <c r="HJ27" s="14"/>
      <c r="HK27" s="14"/>
      <c r="HL27" s="14"/>
      <c r="HM27" s="14"/>
      <c r="HN27" s="14"/>
      <c r="HO27" s="14"/>
      <c r="HP27" s="14"/>
      <c r="HQ27" s="14"/>
      <c r="HR27" s="14"/>
      <c r="HS27" s="14"/>
      <c r="HT27" s="14"/>
      <c r="HU27" s="14"/>
      <c r="HV27" s="14"/>
      <c r="HW27" s="14"/>
      <c r="HX27" s="14"/>
      <c r="HY27" s="14"/>
      <c r="HZ27" s="14"/>
      <c r="IA27" s="14"/>
      <c r="IB27" s="14"/>
      <c r="IC27" s="14"/>
      <c r="ID27" s="14"/>
      <c r="IE27" s="14"/>
      <c r="IF27" s="14"/>
      <c r="IG27" s="14"/>
      <c r="IH27" s="14"/>
      <c r="II27" s="14"/>
    </row>
    <row r="28" spans="1:243" ht="35.1" customHeight="1">
      <c r="A28" s="27">
        <v>30226</v>
      </c>
      <c r="B28" s="40" t="s">
        <v>197</v>
      </c>
      <c r="C28" s="125">
        <f t="shared" si="0"/>
        <v>5.8499999999999996E-2</v>
      </c>
      <c r="D28" s="23"/>
      <c r="E28" s="125">
        <v>5.8499999999999996E-2</v>
      </c>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c r="GA28" s="14"/>
      <c r="GB28" s="14"/>
      <c r="GC28" s="14"/>
      <c r="GD28" s="14"/>
      <c r="GE28" s="14"/>
      <c r="GF28" s="14"/>
      <c r="GG28" s="14"/>
      <c r="GH28" s="14"/>
      <c r="GI28" s="14"/>
      <c r="GJ28" s="14"/>
      <c r="GK28" s="14"/>
      <c r="GL28" s="14"/>
      <c r="GM28" s="14"/>
      <c r="GN28" s="14"/>
      <c r="GO28" s="14"/>
      <c r="GP28" s="14"/>
      <c r="GQ28" s="14"/>
      <c r="GR28" s="14"/>
      <c r="GS28" s="14"/>
      <c r="GT28" s="14"/>
      <c r="GU28" s="14"/>
      <c r="GV28" s="14"/>
      <c r="GW28" s="14"/>
      <c r="GX28" s="14"/>
      <c r="GY28" s="14"/>
      <c r="GZ28" s="14"/>
      <c r="HA28" s="14"/>
      <c r="HB28" s="14"/>
      <c r="HC28" s="14"/>
      <c r="HD28" s="14"/>
      <c r="HE28" s="14"/>
      <c r="HF28" s="14"/>
      <c r="HG28" s="14"/>
      <c r="HH28" s="14"/>
      <c r="HI28" s="14"/>
      <c r="HJ28" s="14"/>
      <c r="HK28" s="14"/>
      <c r="HL28" s="14"/>
      <c r="HM28" s="14"/>
      <c r="HN28" s="14"/>
      <c r="HO28" s="14"/>
      <c r="HP28" s="14"/>
      <c r="HQ28" s="14"/>
      <c r="HR28" s="14"/>
      <c r="HS28" s="14"/>
      <c r="HT28" s="14"/>
      <c r="HU28" s="14"/>
      <c r="HV28" s="14"/>
      <c r="HW28" s="14"/>
      <c r="HX28" s="14"/>
      <c r="HY28" s="14"/>
      <c r="HZ28" s="14"/>
      <c r="IA28" s="14"/>
      <c r="IB28" s="14"/>
      <c r="IC28" s="14"/>
      <c r="ID28" s="14"/>
      <c r="IE28" s="14"/>
      <c r="IF28" s="14"/>
      <c r="IG28" s="14"/>
      <c r="IH28" s="14"/>
      <c r="II28" s="14"/>
    </row>
    <row r="29" spans="1:243" ht="35.1" customHeight="1">
      <c r="A29" s="27">
        <v>30227</v>
      </c>
      <c r="B29" s="38" t="s">
        <v>198</v>
      </c>
      <c r="C29" s="125">
        <f t="shared" si="0"/>
        <v>0.999</v>
      </c>
      <c r="D29" s="23"/>
      <c r="E29" s="125">
        <v>0.999</v>
      </c>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row>
    <row r="30" spans="1:243" ht="35.1" customHeight="1">
      <c r="A30" s="27">
        <v>30239</v>
      </c>
      <c r="B30" s="38" t="s">
        <v>199</v>
      </c>
      <c r="C30" s="125">
        <f t="shared" si="0"/>
        <v>0.13200000000000001</v>
      </c>
      <c r="D30" s="23"/>
      <c r="E30" s="125">
        <v>0.13200000000000001</v>
      </c>
      <c r="F30" s="14"/>
      <c r="G30" s="14"/>
      <c r="H30" s="1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row>
    <row r="31" spans="1:243" ht="35.1" customHeight="1">
      <c r="A31" s="27">
        <v>30299</v>
      </c>
      <c r="B31" s="38" t="s">
        <v>200</v>
      </c>
      <c r="C31" s="125">
        <f t="shared" si="0"/>
        <v>0.36199999999999999</v>
      </c>
      <c r="D31" s="23"/>
      <c r="E31" s="125">
        <v>0.36199999999999999</v>
      </c>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c r="FA31" s="14"/>
      <c r="FB31" s="14"/>
      <c r="FC31" s="14"/>
      <c r="FD31" s="14"/>
      <c r="FE31" s="14"/>
      <c r="FF31" s="14"/>
      <c r="FG31" s="14"/>
      <c r="FH31" s="14"/>
      <c r="FI31" s="14"/>
      <c r="FJ31" s="14"/>
      <c r="FK31" s="14"/>
      <c r="FL31" s="14"/>
      <c r="FM31" s="14"/>
      <c r="FN31" s="14"/>
      <c r="FO31" s="14"/>
      <c r="FP31" s="14"/>
      <c r="FQ31" s="14"/>
      <c r="FR31" s="14"/>
      <c r="FS31" s="14"/>
      <c r="FT31" s="14"/>
      <c r="FU31" s="14"/>
      <c r="FV31" s="14"/>
      <c r="FW31" s="14"/>
      <c r="FX31" s="14"/>
      <c r="FY31" s="14"/>
      <c r="FZ31" s="14"/>
      <c r="GA31" s="14"/>
      <c r="GB31" s="14"/>
      <c r="GC31" s="14"/>
      <c r="GD31" s="14"/>
      <c r="GE31" s="14"/>
      <c r="GF31" s="14"/>
      <c r="GG31" s="14"/>
      <c r="GH31" s="14"/>
      <c r="GI31" s="14"/>
      <c r="GJ31" s="14"/>
      <c r="GK31" s="14"/>
      <c r="GL31" s="14"/>
      <c r="GM31" s="14"/>
      <c r="GN31" s="14"/>
      <c r="GO31" s="14"/>
      <c r="GP31" s="14"/>
      <c r="GQ31" s="14"/>
      <c r="GR31" s="14"/>
      <c r="GS31" s="14"/>
      <c r="GT31" s="14"/>
      <c r="GU31" s="14"/>
      <c r="GV31" s="14"/>
      <c r="GW31" s="14"/>
      <c r="GX31" s="14"/>
      <c r="GY31" s="14"/>
      <c r="GZ31" s="14"/>
      <c r="HA31" s="14"/>
      <c r="HB31" s="14"/>
      <c r="HC31" s="14"/>
      <c r="HD31" s="14"/>
      <c r="HE31" s="14"/>
      <c r="HF31" s="14"/>
      <c r="HG31" s="14"/>
      <c r="HH31" s="14"/>
      <c r="HI31" s="14"/>
      <c r="HJ31" s="14"/>
      <c r="HK31" s="14"/>
      <c r="HL31" s="14"/>
      <c r="HM31" s="14"/>
      <c r="HN31" s="14"/>
      <c r="HO31" s="14"/>
      <c r="HP31" s="14"/>
      <c r="HQ31" s="14"/>
      <c r="HR31" s="14"/>
      <c r="HS31" s="14"/>
      <c r="HT31" s="14"/>
      <c r="HU31" s="14"/>
      <c r="HV31" s="14"/>
      <c r="HW31" s="14"/>
      <c r="HX31" s="14"/>
      <c r="HY31" s="14"/>
      <c r="HZ31" s="14"/>
      <c r="IA31" s="14"/>
      <c r="IB31" s="14"/>
      <c r="IC31" s="14"/>
      <c r="ID31" s="14"/>
      <c r="IE31" s="14"/>
      <c r="IF31" s="14"/>
      <c r="IG31" s="14"/>
      <c r="IH31" s="14"/>
      <c r="II31" s="14"/>
    </row>
    <row r="32" spans="1:243" ht="35.1" customHeight="1">
      <c r="A32" s="27">
        <v>30212</v>
      </c>
      <c r="B32" s="21" t="s">
        <v>116</v>
      </c>
      <c r="C32" s="125">
        <f t="shared" si="0"/>
        <v>6.7043999999999997</v>
      </c>
      <c r="D32" s="23"/>
      <c r="E32" s="125">
        <f>'8'!B7</f>
        <v>6.7043999999999997</v>
      </c>
      <c r="F32" s="14"/>
      <c r="G32" s="14"/>
      <c r="H32" s="14"/>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V32" s="14"/>
      <c r="CW32" s="14"/>
      <c r="CX32" s="14"/>
      <c r="CY32" s="14"/>
      <c r="CZ32" s="14"/>
      <c r="DA32" s="14"/>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c r="FB32" s="14"/>
      <c r="FC32" s="14"/>
      <c r="FD32" s="14"/>
      <c r="FE32" s="14"/>
      <c r="FF32" s="14"/>
      <c r="FG32" s="14"/>
      <c r="FH32" s="14"/>
      <c r="FI32" s="14"/>
      <c r="FJ32" s="14"/>
      <c r="FK32" s="14"/>
      <c r="FL32" s="14"/>
      <c r="FM32" s="14"/>
      <c r="FN32" s="14"/>
      <c r="FO32" s="14"/>
      <c r="FP32" s="14"/>
      <c r="FQ32" s="14"/>
      <c r="FR32" s="14"/>
      <c r="FS32" s="14"/>
      <c r="FT32" s="14"/>
      <c r="FU32" s="14"/>
      <c r="FV32" s="14"/>
      <c r="FW32" s="14"/>
      <c r="FX32" s="14"/>
      <c r="FY32" s="14"/>
      <c r="FZ32" s="14"/>
      <c r="GA32" s="14"/>
      <c r="GB32" s="14"/>
      <c r="GC32" s="14"/>
      <c r="GD32" s="14"/>
      <c r="GE32" s="14"/>
      <c r="GF32" s="14"/>
      <c r="GG32" s="14"/>
      <c r="GH32" s="14"/>
      <c r="GI32" s="14"/>
      <c r="GJ32" s="14"/>
      <c r="GK32" s="14"/>
      <c r="GL32" s="14"/>
      <c r="GM32" s="14"/>
      <c r="GN32" s="14"/>
      <c r="GO32" s="14"/>
      <c r="GP32" s="14"/>
      <c r="GQ32" s="14"/>
      <c r="GR32" s="14"/>
      <c r="GS32" s="14"/>
      <c r="GT32" s="14"/>
      <c r="GU32" s="14"/>
      <c r="GV32" s="14"/>
      <c r="GW32" s="14"/>
      <c r="GX32" s="14"/>
      <c r="GY32" s="14"/>
      <c r="GZ32" s="14"/>
      <c r="HA32" s="14"/>
      <c r="HB32" s="14"/>
      <c r="HC32" s="14"/>
      <c r="HD32" s="14"/>
      <c r="HE32" s="14"/>
      <c r="HF32" s="14"/>
      <c r="HG32" s="14"/>
      <c r="HH32" s="14"/>
      <c r="HI32" s="14"/>
      <c r="HJ32" s="14"/>
      <c r="HK32" s="14"/>
      <c r="HL32" s="14"/>
      <c r="HM32" s="14"/>
      <c r="HN32" s="14"/>
      <c r="HO32" s="14"/>
      <c r="HP32" s="14"/>
      <c r="HQ32" s="14"/>
      <c r="HR32" s="14"/>
      <c r="HS32" s="14"/>
      <c r="HT32" s="14"/>
      <c r="HU32" s="14"/>
      <c r="HV32" s="14"/>
      <c r="HW32" s="14"/>
      <c r="HX32" s="14"/>
      <c r="HY32" s="14"/>
      <c r="HZ32" s="14"/>
      <c r="IA32" s="14"/>
      <c r="IB32" s="14"/>
      <c r="IC32" s="14"/>
      <c r="ID32" s="14"/>
      <c r="IE32" s="14"/>
      <c r="IF32" s="14"/>
      <c r="IG32" s="14"/>
      <c r="IH32" s="14"/>
      <c r="II32" s="14"/>
    </row>
    <row r="33" spans="1:243" ht="35.1" customHeight="1">
      <c r="A33" s="27">
        <v>310</v>
      </c>
      <c r="B33" s="21" t="s">
        <v>117</v>
      </c>
      <c r="C33" s="125">
        <f t="shared" si="0"/>
        <v>4.8</v>
      </c>
      <c r="D33" s="23"/>
      <c r="E33" s="125">
        <f>E34</f>
        <v>4.8</v>
      </c>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V33" s="14"/>
      <c r="CW33" s="14"/>
      <c r="CX33" s="14"/>
      <c r="CY33" s="14"/>
      <c r="CZ33" s="14"/>
      <c r="DA33" s="14"/>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c r="FB33" s="14"/>
      <c r="FC33" s="14"/>
      <c r="FD33" s="14"/>
      <c r="FE33" s="14"/>
      <c r="FF33" s="14"/>
      <c r="FG33" s="14"/>
      <c r="FH33" s="14"/>
      <c r="FI33" s="14"/>
      <c r="FJ33" s="14"/>
      <c r="FK33" s="14"/>
      <c r="FL33" s="14"/>
      <c r="FM33" s="14"/>
      <c r="FN33" s="14"/>
      <c r="FO33" s="14"/>
      <c r="FP33" s="14"/>
      <c r="FQ33" s="14"/>
      <c r="FR33" s="14"/>
      <c r="FS33" s="14"/>
      <c r="FT33" s="14"/>
      <c r="FU33" s="14"/>
      <c r="FV33" s="14"/>
      <c r="FW33" s="14"/>
      <c r="FX33" s="14"/>
      <c r="FY33" s="14"/>
      <c r="FZ33" s="14"/>
      <c r="GA33" s="14"/>
      <c r="GB33" s="14"/>
      <c r="GC33" s="14"/>
      <c r="GD33" s="14"/>
      <c r="GE33" s="14"/>
      <c r="GF33" s="14"/>
      <c r="GG33" s="14"/>
      <c r="GH33" s="14"/>
      <c r="GI33" s="14"/>
      <c r="GJ33" s="14"/>
      <c r="GK33" s="14"/>
      <c r="GL33" s="14"/>
      <c r="GM33" s="14"/>
      <c r="GN33" s="14"/>
      <c r="GO33" s="14"/>
      <c r="GP33" s="14"/>
      <c r="GQ33" s="14"/>
      <c r="GR33" s="14"/>
      <c r="GS33" s="14"/>
      <c r="GT33" s="14"/>
      <c r="GU33" s="14"/>
      <c r="GV33" s="14"/>
      <c r="GW33" s="14"/>
      <c r="GX33" s="14"/>
      <c r="GY33" s="14"/>
      <c r="GZ33" s="14"/>
      <c r="HA33" s="14"/>
      <c r="HB33" s="14"/>
      <c r="HC33" s="14"/>
      <c r="HD33" s="14"/>
      <c r="HE33" s="14"/>
      <c r="HF33" s="14"/>
      <c r="HG33" s="14"/>
      <c r="HH33" s="14"/>
      <c r="HI33" s="14"/>
      <c r="HJ33" s="14"/>
      <c r="HK33" s="14"/>
      <c r="HL33" s="14"/>
      <c r="HM33" s="14"/>
      <c r="HN33" s="14"/>
      <c r="HO33" s="14"/>
      <c r="HP33" s="14"/>
      <c r="HQ33" s="14"/>
      <c r="HR33" s="14"/>
      <c r="HS33" s="14"/>
      <c r="HT33" s="14"/>
      <c r="HU33" s="14"/>
      <c r="HV33" s="14"/>
      <c r="HW33" s="14"/>
      <c r="HX33" s="14"/>
      <c r="HY33" s="14"/>
      <c r="HZ33" s="14"/>
      <c r="IA33" s="14"/>
      <c r="IB33" s="14"/>
      <c r="IC33" s="14"/>
      <c r="ID33" s="14"/>
      <c r="IE33" s="14"/>
      <c r="IF33" s="14"/>
      <c r="IG33" s="14"/>
      <c r="IH33" s="14"/>
      <c r="II33" s="14"/>
    </row>
    <row r="34" spans="1:243" ht="35.1" customHeight="1">
      <c r="A34" s="27">
        <v>31002</v>
      </c>
      <c r="B34" s="21" t="s">
        <v>118</v>
      </c>
      <c r="C34" s="125">
        <f t="shared" si="0"/>
        <v>4.8</v>
      </c>
      <c r="D34" s="23"/>
      <c r="E34" s="125">
        <f>VLOOKUP(A34,[1]Sheet1!$C$722:$F$747,4,0)</f>
        <v>4.8</v>
      </c>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V34" s="14"/>
      <c r="CW34" s="14"/>
      <c r="CX34" s="14"/>
      <c r="CY34" s="14"/>
      <c r="CZ34" s="14"/>
      <c r="DA34" s="14"/>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c r="FB34" s="14"/>
      <c r="FC34" s="14"/>
      <c r="FD34" s="14"/>
      <c r="FE34" s="14"/>
      <c r="FF34" s="14"/>
      <c r="FG34" s="14"/>
      <c r="FH34" s="14"/>
      <c r="FI34" s="14"/>
      <c r="FJ34" s="14"/>
      <c r="FK34" s="14"/>
      <c r="FL34" s="14"/>
      <c r="FM34" s="14"/>
      <c r="FN34" s="14"/>
      <c r="FO34" s="14"/>
      <c r="FP34" s="14"/>
      <c r="FQ34" s="14"/>
      <c r="FR34" s="14"/>
      <c r="FS34" s="14"/>
      <c r="FT34" s="14"/>
      <c r="FU34" s="14"/>
      <c r="FV34" s="14"/>
      <c r="FW34" s="14"/>
      <c r="FX34" s="14"/>
      <c r="FY34" s="14"/>
      <c r="FZ34" s="14"/>
      <c r="GA34" s="14"/>
      <c r="GB34" s="14"/>
      <c r="GC34" s="14"/>
      <c r="GD34" s="14"/>
      <c r="GE34" s="14"/>
      <c r="GF34" s="14"/>
      <c r="GG34" s="14"/>
      <c r="GH34" s="14"/>
      <c r="GI34" s="14"/>
      <c r="GJ34" s="14"/>
      <c r="GK34" s="14"/>
      <c r="GL34" s="14"/>
      <c r="GM34" s="14"/>
      <c r="GN34" s="14"/>
      <c r="GO34" s="14"/>
      <c r="GP34" s="14"/>
      <c r="GQ34" s="14"/>
      <c r="GR34" s="14"/>
      <c r="GS34" s="14"/>
      <c r="GT34" s="14"/>
      <c r="GU34" s="14"/>
      <c r="GV34" s="14"/>
      <c r="GW34" s="14"/>
      <c r="GX34" s="14"/>
      <c r="GY34" s="14"/>
      <c r="GZ34" s="14"/>
      <c r="HA34" s="14"/>
      <c r="HB34" s="14"/>
      <c r="HC34" s="14"/>
      <c r="HD34" s="14"/>
      <c r="HE34" s="14"/>
      <c r="HF34" s="14"/>
      <c r="HG34" s="14"/>
      <c r="HH34" s="14"/>
      <c r="HI34" s="14"/>
      <c r="HJ34" s="14"/>
      <c r="HK34" s="14"/>
      <c r="HL34" s="14"/>
      <c r="HM34" s="14"/>
      <c r="HN34" s="14"/>
      <c r="HO34" s="14"/>
      <c r="HP34" s="14"/>
      <c r="HQ34" s="14"/>
      <c r="HR34" s="14"/>
      <c r="HS34" s="14"/>
      <c r="HT34" s="14"/>
      <c r="HU34" s="14"/>
      <c r="HV34" s="14"/>
      <c r="HW34" s="14"/>
      <c r="HX34" s="14"/>
      <c r="HY34" s="14"/>
      <c r="HZ34" s="14"/>
      <c r="IA34" s="14"/>
      <c r="IB34" s="14"/>
      <c r="IC34" s="14"/>
      <c r="ID34" s="14"/>
      <c r="IE34" s="14"/>
      <c r="IF34" s="14"/>
      <c r="IG34" s="14"/>
      <c r="IH34" s="14"/>
      <c r="II34" s="14"/>
    </row>
    <row r="35" spans="1:243" ht="35.1" customHeight="1">
      <c r="A35" s="27"/>
      <c r="B35" s="26" t="s">
        <v>69</v>
      </c>
      <c r="C35" s="41">
        <f t="shared" si="0"/>
        <v>1325.5682979999999</v>
      </c>
      <c r="D35" s="41">
        <f t="shared" ref="D35:E35" si="1">D33+D15+D6</f>
        <v>1265.0638979999999</v>
      </c>
      <c r="E35" s="41">
        <f t="shared" si="1"/>
        <v>60.50439999999999</v>
      </c>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V35" s="14"/>
      <c r="CW35" s="14"/>
      <c r="CX35" s="14"/>
      <c r="CY35" s="14"/>
      <c r="CZ35" s="14"/>
      <c r="DA35" s="14"/>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c r="FB35" s="14"/>
      <c r="FC35" s="14"/>
      <c r="FD35" s="14"/>
      <c r="FE35" s="14"/>
      <c r="FF35" s="14"/>
      <c r="FG35" s="14"/>
      <c r="FH35" s="14"/>
      <c r="FI35" s="14"/>
      <c r="FJ35" s="14"/>
      <c r="FK35" s="14"/>
      <c r="FL35" s="14"/>
      <c r="FM35" s="14"/>
      <c r="FN35" s="14"/>
      <c r="FO35" s="14"/>
      <c r="FP35" s="14"/>
      <c r="FQ35" s="14"/>
      <c r="FR35" s="14"/>
      <c r="FS35" s="14"/>
      <c r="FT35" s="14"/>
      <c r="FU35" s="14"/>
      <c r="FV35" s="14"/>
      <c r="FW35" s="14"/>
      <c r="FX35" s="14"/>
      <c r="FY35" s="14"/>
      <c r="FZ35" s="14"/>
      <c r="GA35" s="14"/>
      <c r="GB35" s="14"/>
      <c r="GC35" s="14"/>
      <c r="GD35" s="14"/>
      <c r="GE35" s="14"/>
      <c r="GF35" s="14"/>
      <c r="GG35" s="14"/>
      <c r="GH35" s="14"/>
      <c r="GI35" s="14"/>
      <c r="GJ35" s="14"/>
      <c r="GK35" s="14"/>
      <c r="GL35" s="14"/>
      <c r="GM35" s="14"/>
      <c r="GN35" s="14"/>
      <c r="GO35" s="14"/>
      <c r="GP35" s="14"/>
      <c r="GQ35" s="14"/>
      <c r="GR35" s="14"/>
      <c r="GS35" s="14"/>
      <c r="GT35" s="14"/>
      <c r="GU35" s="14"/>
      <c r="GV35" s="14"/>
      <c r="GW35" s="14"/>
      <c r="GX35" s="14"/>
      <c r="GY35" s="14"/>
      <c r="GZ35" s="14"/>
      <c r="HA35" s="14"/>
      <c r="HB35" s="14"/>
      <c r="HC35" s="14"/>
      <c r="HD35" s="14"/>
      <c r="HE35" s="14"/>
      <c r="HF35" s="14"/>
      <c r="HG35" s="14"/>
      <c r="HH35" s="14"/>
      <c r="HI35" s="14"/>
      <c r="HJ35" s="14"/>
      <c r="HK35" s="14"/>
      <c r="HL35" s="14"/>
      <c r="HM35" s="14"/>
      <c r="HN35" s="14"/>
      <c r="HO35" s="14"/>
      <c r="HP35" s="14"/>
      <c r="HQ35" s="14"/>
      <c r="HR35" s="14"/>
      <c r="HS35" s="14"/>
      <c r="HT35" s="14"/>
      <c r="HU35" s="14"/>
      <c r="HV35" s="14"/>
      <c r="HW35" s="14"/>
      <c r="HX35" s="14"/>
      <c r="HY35" s="14"/>
      <c r="HZ35" s="14"/>
      <c r="IA35" s="14"/>
      <c r="IB35" s="14"/>
      <c r="IC35" s="14"/>
      <c r="ID35" s="14"/>
      <c r="IE35" s="14"/>
      <c r="IF35" s="14"/>
      <c r="IG35" s="14"/>
      <c r="IH35" s="14"/>
      <c r="II35" s="14"/>
    </row>
    <row r="36" spans="1:243" ht="29.25" customHeight="1">
      <c r="A36" s="28" t="s">
        <v>119</v>
      </c>
      <c r="B36" s="28"/>
    </row>
  </sheetData>
  <mergeCells count="1">
    <mergeCell ref="A4:B4"/>
  </mergeCells>
  <phoneticPr fontId="2" type="noConversion"/>
  <printOptions horizontalCentered="1"/>
  <pageMargins left="0.82677161599707405" right="0.82677161599707405" top="1.1811023622047201" bottom="0.59055118110236204" header="0.51181100484893105" footer="0.51181100484893105"/>
  <pageSetup paperSize="9" scale="7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I16"/>
  <sheetViews>
    <sheetView showGridLines="0" showZeros="0" view="pageBreakPreview" topLeftCell="A2" zoomScaleNormal="115" workbookViewId="0">
      <selection activeCell="C7" sqref="C7"/>
    </sheetView>
  </sheetViews>
  <sheetFormatPr defaultColWidth="9.1640625" defaultRowHeight="27.75" customHeight="1"/>
  <cols>
    <col min="1" max="1" width="18.83203125" style="14" customWidth="1"/>
    <col min="2" max="2" width="31.1640625" style="14" customWidth="1"/>
    <col min="3" max="5" width="19.33203125" style="14" customWidth="1"/>
    <col min="6" max="243" width="7.6640625" style="14" customWidth="1"/>
  </cols>
  <sheetData>
    <row r="1" spans="1:243" ht="27.75" customHeight="1">
      <c r="A1" s="15" t="s">
        <v>120</v>
      </c>
      <c r="B1" s="15"/>
    </row>
    <row r="2" spans="1:243" s="11" customFormat="1" ht="34.5" customHeight="1">
      <c r="A2" s="16" t="s">
        <v>121</v>
      </c>
      <c r="B2" s="16"/>
      <c r="C2" s="16"/>
      <c r="D2" s="16"/>
      <c r="E2" s="16"/>
    </row>
    <row r="3" spans="1:243" s="12" customFormat="1" ht="30.75" customHeight="1">
      <c r="A3" s="17" t="s">
        <v>2</v>
      </c>
      <c r="E3" s="12" t="s">
        <v>3</v>
      </c>
    </row>
    <row r="4" spans="1:243" s="13" customFormat="1" ht="40.15" customHeight="1">
      <c r="A4" s="106" t="s">
        <v>67</v>
      </c>
      <c r="B4" s="106" t="s">
        <v>68</v>
      </c>
      <c r="C4" s="19" t="s">
        <v>122</v>
      </c>
      <c r="D4" s="19"/>
      <c r="E4" s="19"/>
      <c r="F4" s="20"/>
      <c r="G4" s="20"/>
      <c r="H4" s="20"/>
      <c r="I4" s="20"/>
      <c r="J4" s="20"/>
      <c r="K4" s="20"/>
      <c r="L4" s="20"/>
      <c r="M4" s="20"/>
      <c r="N4" s="20"/>
      <c r="O4" s="20"/>
      <c r="P4" s="20"/>
      <c r="Q4" s="20"/>
      <c r="R4" s="20"/>
      <c r="S4" s="20"/>
      <c r="T4" s="20"/>
      <c r="U4" s="20"/>
      <c r="V4" s="20"/>
      <c r="W4" s="20"/>
      <c r="X4" s="20"/>
      <c r="Y4" s="20"/>
      <c r="Z4" s="20"/>
      <c r="AA4" s="20"/>
      <c r="AB4" s="20"/>
      <c r="AC4" s="20"/>
      <c r="AD4" s="20"/>
      <c r="AE4" s="20"/>
      <c r="AF4" s="20"/>
      <c r="AG4" s="20"/>
      <c r="AH4" s="20"/>
      <c r="AI4" s="20"/>
      <c r="AJ4" s="20"/>
      <c r="AK4" s="20"/>
      <c r="AL4" s="20"/>
      <c r="AM4" s="20"/>
      <c r="AN4" s="20"/>
      <c r="AO4" s="20"/>
      <c r="AP4" s="20"/>
      <c r="AQ4" s="20"/>
      <c r="AR4" s="20"/>
      <c r="AS4" s="20"/>
      <c r="AT4" s="20"/>
      <c r="AU4" s="20"/>
      <c r="AV4" s="20"/>
      <c r="AW4" s="20"/>
      <c r="AX4" s="20"/>
      <c r="AY4" s="20"/>
      <c r="AZ4" s="20"/>
      <c r="BA4" s="20"/>
      <c r="BB4" s="20"/>
      <c r="BC4" s="20"/>
      <c r="BD4" s="20"/>
      <c r="BE4" s="20"/>
      <c r="BF4" s="20"/>
      <c r="BG4" s="20"/>
      <c r="BH4" s="20"/>
      <c r="BI4" s="20"/>
      <c r="BJ4" s="20"/>
      <c r="BK4" s="20"/>
      <c r="BL4" s="20"/>
      <c r="BM4" s="20"/>
      <c r="BN4" s="20"/>
      <c r="BO4" s="20"/>
      <c r="BP4" s="20"/>
      <c r="BQ4" s="20"/>
      <c r="BR4" s="20"/>
      <c r="BS4" s="20"/>
      <c r="BT4" s="20"/>
      <c r="BU4" s="20"/>
      <c r="BV4" s="20"/>
      <c r="BW4" s="20"/>
      <c r="BX4" s="20"/>
      <c r="BY4" s="20"/>
      <c r="BZ4" s="20"/>
      <c r="CA4" s="20"/>
      <c r="CB4" s="20"/>
      <c r="CC4" s="20"/>
      <c r="CD4" s="20"/>
      <c r="CE4" s="20"/>
      <c r="CF4" s="20"/>
      <c r="CG4" s="20"/>
      <c r="CH4" s="20"/>
      <c r="CI4" s="20"/>
      <c r="CJ4" s="20"/>
      <c r="CK4" s="20"/>
      <c r="CL4" s="20"/>
      <c r="CM4" s="20"/>
      <c r="CN4" s="20"/>
      <c r="CO4" s="20"/>
      <c r="CP4" s="20"/>
      <c r="CQ4" s="20"/>
      <c r="CR4" s="20"/>
      <c r="CS4" s="20"/>
      <c r="CT4" s="20"/>
      <c r="CU4" s="20"/>
      <c r="CV4" s="20"/>
      <c r="CW4" s="20"/>
      <c r="CX4" s="20"/>
      <c r="CY4" s="20"/>
      <c r="CZ4" s="20"/>
      <c r="DA4" s="20"/>
      <c r="DB4" s="20"/>
      <c r="DC4" s="20"/>
      <c r="DD4" s="20"/>
      <c r="DE4" s="20"/>
      <c r="DF4" s="20"/>
      <c r="DG4" s="20"/>
      <c r="DH4" s="20"/>
      <c r="DI4" s="20"/>
      <c r="DJ4" s="20"/>
      <c r="DK4" s="20"/>
      <c r="DL4" s="20"/>
      <c r="DM4" s="20"/>
      <c r="DN4" s="20"/>
      <c r="DO4" s="20"/>
      <c r="DP4" s="20"/>
      <c r="DQ4" s="20"/>
      <c r="DR4" s="20"/>
      <c r="DS4" s="20"/>
      <c r="DT4" s="20"/>
      <c r="DU4" s="20"/>
      <c r="DV4" s="20"/>
      <c r="DW4" s="20"/>
      <c r="DX4" s="20"/>
      <c r="DY4" s="20"/>
      <c r="DZ4" s="20"/>
      <c r="EA4" s="20"/>
      <c r="EB4" s="20"/>
      <c r="EC4" s="20"/>
      <c r="ED4" s="20"/>
      <c r="EE4" s="20"/>
      <c r="EF4" s="20"/>
      <c r="EG4" s="20"/>
      <c r="EH4" s="20"/>
      <c r="EI4" s="20"/>
      <c r="EJ4" s="20"/>
      <c r="EK4" s="20"/>
      <c r="EL4" s="20"/>
      <c r="EM4" s="20"/>
      <c r="EN4" s="20"/>
      <c r="EO4" s="20"/>
      <c r="EP4" s="20"/>
      <c r="EQ4" s="20"/>
      <c r="ER4" s="20"/>
      <c r="ES4" s="20"/>
      <c r="ET4" s="20"/>
      <c r="EU4" s="20"/>
      <c r="EV4" s="20"/>
      <c r="EW4" s="20"/>
      <c r="EX4" s="20"/>
      <c r="EY4" s="20"/>
      <c r="EZ4" s="20"/>
      <c r="FA4" s="20"/>
      <c r="FB4" s="20"/>
      <c r="FC4" s="20"/>
      <c r="FD4" s="20"/>
      <c r="FE4" s="20"/>
      <c r="FF4" s="20"/>
      <c r="FG4" s="20"/>
      <c r="FH4" s="20"/>
      <c r="FI4" s="20"/>
      <c r="FJ4" s="20"/>
      <c r="FK4" s="20"/>
      <c r="FL4" s="20"/>
      <c r="FM4" s="20"/>
      <c r="FN4" s="20"/>
      <c r="FO4" s="20"/>
      <c r="FP4" s="20"/>
      <c r="FQ4" s="20"/>
      <c r="FR4" s="20"/>
      <c r="FS4" s="20"/>
      <c r="FT4" s="20"/>
      <c r="FU4" s="20"/>
      <c r="FV4" s="20"/>
      <c r="FW4" s="20"/>
      <c r="FX4" s="20"/>
      <c r="FY4" s="20"/>
      <c r="FZ4" s="20"/>
      <c r="GA4" s="20"/>
      <c r="GB4" s="20"/>
      <c r="GC4" s="20"/>
      <c r="GD4" s="20"/>
      <c r="GE4" s="20"/>
      <c r="GF4" s="20"/>
      <c r="GG4" s="20"/>
      <c r="GH4" s="20"/>
      <c r="GI4" s="20"/>
      <c r="GJ4" s="20"/>
      <c r="GK4" s="20"/>
      <c r="GL4" s="20"/>
      <c r="GM4" s="20"/>
      <c r="GN4" s="20"/>
      <c r="GO4" s="20"/>
      <c r="GP4" s="20"/>
      <c r="GQ4" s="20"/>
      <c r="GR4" s="20"/>
      <c r="GS4" s="20"/>
      <c r="GT4" s="20"/>
      <c r="GU4" s="20"/>
      <c r="GV4" s="20"/>
      <c r="GW4" s="20"/>
      <c r="GX4" s="20"/>
      <c r="GY4" s="20"/>
      <c r="GZ4" s="20"/>
      <c r="HA4" s="20"/>
      <c r="HB4" s="20"/>
      <c r="HC4" s="20"/>
      <c r="HD4" s="20"/>
      <c r="HE4" s="20"/>
      <c r="HF4" s="20"/>
      <c r="HG4" s="20"/>
      <c r="HH4" s="20"/>
      <c r="HI4" s="20"/>
      <c r="HJ4" s="20"/>
      <c r="HK4" s="20"/>
      <c r="HL4" s="20"/>
      <c r="HM4" s="20"/>
      <c r="HN4" s="20"/>
      <c r="HO4" s="20"/>
      <c r="HP4" s="20"/>
      <c r="HQ4" s="20"/>
      <c r="HR4" s="20"/>
      <c r="HS4" s="20"/>
      <c r="HT4" s="20"/>
      <c r="HU4" s="20"/>
      <c r="HV4" s="20"/>
      <c r="HW4" s="20"/>
      <c r="HX4" s="20"/>
      <c r="HY4" s="20"/>
      <c r="HZ4" s="20"/>
      <c r="IA4" s="20"/>
      <c r="IB4" s="20"/>
      <c r="IC4" s="20"/>
      <c r="ID4" s="20"/>
      <c r="IE4" s="20"/>
      <c r="IF4" s="20"/>
      <c r="IG4" s="20"/>
      <c r="IH4" s="20"/>
      <c r="II4" s="20"/>
    </row>
    <row r="5" spans="1:243" s="13" customFormat="1" ht="40.15" customHeight="1">
      <c r="A5" s="115"/>
      <c r="B5" s="115"/>
      <c r="C5" s="18" t="s">
        <v>96</v>
      </c>
      <c r="D5" s="18" t="s">
        <v>70</v>
      </c>
      <c r="E5" s="18" t="s">
        <v>71</v>
      </c>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20"/>
      <c r="BA5" s="20"/>
      <c r="BB5" s="20"/>
      <c r="BC5" s="20"/>
      <c r="BD5" s="20"/>
      <c r="BE5" s="20"/>
      <c r="BF5" s="20"/>
      <c r="BG5" s="20"/>
      <c r="BH5" s="20"/>
      <c r="BI5" s="20"/>
      <c r="BJ5" s="20"/>
      <c r="BK5" s="20"/>
      <c r="BL5" s="20"/>
      <c r="BM5" s="20"/>
      <c r="BN5" s="20"/>
      <c r="BO5" s="20"/>
      <c r="BP5" s="20"/>
      <c r="BQ5" s="20"/>
      <c r="BR5" s="20"/>
      <c r="BS5" s="20"/>
      <c r="BT5" s="20"/>
      <c r="BU5" s="20"/>
      <c r="BV5" s="20"/>
      <c r="BW5" s="20"/>
      <c r="BX5" s="20"/>
      <c r="BY5" s="20"/>
      <c r="BZ5" s="20"/>
      <c r="CA5" s="20"/>
      <c r="CB5" s="20"/>
      <c r="CC5" s="20"/>
      <c r="CD5" s="20"/>
      <c r="CE5" s="20"/>
      <c r="CF5" s="20"/>
      <c r="CG5" s="20"/>
      <c r="CH5" s="20"/>
      <c r="CI5" s="20"/>
      <c r="CJ5" s="20"/>
      <c r="CK5" s="20"/>
      <c r="CL5" s="20"/>
      <c r="CM5" s="20"/>
      <c r="CN5" s="20"/>
      <c r="CO5" s="20"/>
      <c r="CP5" s="20"/>
      <c r="CQ5" s="20"/>
      <c r="CR5" s="20"/>
      <c r="CS5" s="20"/>
      <c r="CT5" s="20"/>
      <c r="CU5" s="20"/>
      <c r="CV5" s="20"/>
      <c r="CW5" s="20"/>
      <c r="CX5" s="20"/>
      <c r="CY5" s="20"/>
      <c r="CZ5" s="20"/>
      <c r="DA5" s="20"/>
      <c r="DB5" s="20"/>
      <c r="DC5" s="20"/>
      <c r="DD5" s="20"/>
      <c r="DE5" s="20"/>
      <c r="DF5" s="20"/>
      <c r="DG5" s="20"/>
      <c r="DH5" s="20"/>
      <c r="DI5" s="20"/>
      <c r="DJ5" s="20"/>
      <c r="DK5" s="20"/>
      <c r="DL5" s="20"/>
      <c r="DM5" s="20"/>
      <c r="DN5" s="20"/>
      <c r="DO5" s="20"/>
      <c r="DP5" s="20"/>
      <c r="DQ5" s="20"/>
      <c r="DR5" s="20"/>
      <c r="DS5" s="20"/>
      <c r="DT5" s="20"/>
      <c r="DU5" s="20"/>
      <c r="DV5" s="20"/>
      <c r="DW5" s="20"/>
      <c r="DX5" s="20"/>
      <c r="DY5" s="20"/>
      <c r="DZ5" s="20"/>
      <c r="EA5" s="20"/>
      <c r="EB5" s="20"/>
      <c r="EC5" s="20"/>
      <c r="ED5" s="20"/>
      <c r="EE5" s="20"/>
      <c r="EF5" s="20"/>
      <c r="EG5" s="20"/>
      <c r="EH5" s="20"/>
      <c r="EI5" s="20"/>
      <c r="EJ5" s="20"/>
      <c r="EK5" s="20"/>
      <c r="EL5" s="20"/>
      <c r="EM5" s="20"/>
      <c r="EN5" s="20"/>
      <c r="EO5" s="20"/>
      <c r="EP5" s="20"/>
      <c r="EQ5" s="20"/>
      <c r="ER5" s="20"/>
      <c r="ES5" s="20"/>
      <c r="ET5" s="20"/>
      <c r="EU5" s="20"/>
      <c r="EV5" s="20"/>
      <c r="EW5" s="20"/>
      <c r="EX5" s="20"/>
      <c r="EY5" s="20"/>
      <c r="EZ5" s="20"/>
      <c r="FA5" s="20"/>
      <c r="FB5" s="20"/>
      <c r="FC5" s="20"/>
      <c r="FD5" s="20"/>
      <c r="FE5" s="20"/>
      <c r="FF5" s="20"/>
      <c r="FG5" s="20"/>
      <c r="FH5" s="20"/>
      <c r="FI5" s="20"/>
      <c r="FJ5" s="20"/>
      <c r="FK5" s="20"/>
      <c r="FL5" s="20"/>
      <c r="FM5" s="20"/>
      <c r="FN5" s="20"/>
      <c r="FO5" s="20"/>
      <c r="FP5" s="20"/>
      <c r="FQ5" s="20"/>
      <c r="FR5" s="20"/>
      <c r="FS5" s="20"/>
      <c r="FT5" s="20"/>
      <c r="FU5" s="20"/>
      <c r="FV5" s="20"/>
      <c r="FW5" s="20"/>
      <c r="FX5" s="20"/>
      <c r="FY5" s="20"/>
      <c r="FZ5" s="20"/>
      <c r="GA5" s="20"/>
      <c r="GB5" s="20"/>
      <c r="GC5" s="20"/>
      <c r="GD5" s="20"/>
      <c r="GE5" s="20"/>
      <c r="GF5" s="20"/>
      <c r="GG5" s="20"/>
      <c r="GH5" s="20"/>
      <c r="GI5" s="20"/>
      <c r="GJ5" s="20"/>
      <c r="GK5" s="20"/>
      <c r="GL5" s="20"/>
      <c r="GM5" s="20"/>
      <c r="GN5" s="20"/>
      <c r="GO5" s="20"/>
      <c r="GP5" s="20"/>
      <c r="GQ5" s="20"/>
      <c r="GR5" s="20"/>
      <c r="GS5" s="20"/>
      <c r="GT5" s="20"/>
      <c r="GU5" s="20"/>
      <c r="GV5" s="20"/>
      <c r="GW5" s="20"/>
      <c r="GX5" s="20"/>
      <c r="GY5" s="20"/>
      <c r="GZ5" s="20"/>
      <c r="HA5" s="20"/>
      <c r="HB5" s="20"/>
      <c r="HC5" s="20"/>
      <c r="HD5" s="20"/>
      <c r="HE5" s="20"/>
      <c r="HF5" s="20"/>
      <c r="HG5" s="20"/>
      <c r="HH5" s="20"/>
      <c r="HI5" s="20"/>
      <c r="HJ5" s="20"/>
      <c r="HK5" s="20"/>
      <c r="HL5" s="20"/>
      <c r="HM5" s="20"/>
      <c r="HN5" s="20"/>
      <c r="HO5" s="20"/>
      <c r="HP5" s="20"/>
      <c r="HQ5" s="20"/>
      <c r="HR5" s="20"/>
      <c r="HS5" s="20"/>
      <c r="HT5" s="20"/>
      <c r="HU5" s="20"/>
      <c r="HV5" s="20"/>
      <c r="HW5" s="20"/>
      <c r="HX5" s="20"/>
      <c r="HY5" s="20"/>
      <c r="HZ5" s="20"/>
      <c r="IA5" s="20"/>
      <c r="IB5" s="20"/>
      <c r="IC5" s="20"/>
      <c r="ID5" s="20"/>
      <c r="IE5" s="20"/>
      <c r="IF5" s="20"/>
      <c r="IG5" s="20"/>
      <c r="IH5" s="20"/>
      <c r="II5" s="20"/>
    </row>
    <row r="6" spans="1:243" ht="45.75" customHeight="1">
      <c r="A6" s="21"/>
      <c r="B6" s="21"/>
      <c r="C6" s="22"/>
      <c r="D6" s="23"/>
      <c r="E6" s="23"/>
    </row>
    <row r="7" spans="1:243" ht="64.5" customHeight="1">
      <c r="A7" s="24"/>
      <c r="B7" s="24"/>
      <c r="C7" s="22"/>
      <c r="D7" s="23"/>
      <c r="E7" s="23"/>
    </row>
    <row r="8" spans="1:243" ht="35.1" customHeight="1">
      <c r="A8" s="25"/>
      <c r="B8" s="25"/>
      <c r="C8" s="22"/>
      <c r="D8" s="23"/>
      <c r="E8" s="23"/>
    </row>
    <row r="9" spans="1:243" ht="35.1" customHeight="1">
      <c r="A9" s="26"/>
      <c r="B9" s="26"/>
      <c r="C9" s="22"/>
      <c r="D9" s="23"/>
      <c r="E9" s="23"/>
    </row>
    <row r="10" spans="1:243" ht="35.1" customHeight="1">
      <c r="A10" s="27"/>
      <c r="B10" s="27"/>
      <c r="C10" s="22"/>
      <c r="D10" s="23"/>
      <c r="E10" s="23"/>
    </row>
    <row r="11" spans="1:243" ht="35.1" customHeight="1">
      <c r="A11" s="24"/>
      <c r="B11" s="24"/>
      <c r="C11" s="22"/>
      <c r="D11" s="23"/>
      <c r="E11" s="23"/>
    </row>
    <row r="12" spans="1:243" ht="35.1" customHeight="1">
      <c r="A12" s="25"/>
      <c r="B12" s="25"/>
      <c r="C12" s="22"/>
      <c r="D12" s="23"/>
      <c r="E12" s="23"/>
    </row>
    <row r="13" spans="1:243" ht="35.1" customHeight="1">
      <c r="A13" s="26"/>
      <c r="B13" s="26"/>
      <c r="C13" s="22"/>
      <c r="D13" s="23"/>
      <c r="E13" s="23"/>
    </row>
    <row r="14" spans="1:243" ht="35.1" customHeight="1">
      <c r="A14" s="26"/>
      <c r="B14" s="26"/>
      <c r="C14" s="22"/>
      <c r="D14" s="23"/>
      <c r="E14" s="23"/>
    </row>
    <row r="15" spans="1:243" ht="35.1" customHeight="1">
      <c r="A15" s="26"/>
      <c r="B15" s="26" t="s">
        <v>123</v>
      </c>
      <c r="C15" s="22"/>
      <c r="D15" s="23"/>
      <c r="E15" s="23"/>
    </row>
    <row r="16" spans="1:243" ht="27.75" customHeight="1">
      <c r="A16" s="28" t="s">
        <v>85</v>
      </c>
      <c r="B16" s="28"/>
    </row>
  </sheetData>
  <mergeCells count="2">
    <mergeCell ref="A4:A5"/>
    <mergeCell ref="B4:B5"/>
  </mergeCells>
  <phoneticPr fontId="2" type="noConversion"/>
  <printOptions horizontalCentered="1"/>
  <pageMargins left="0.82677161599707405" right="0.82677161599707405" top="1.1811023622047201" bottom="0.59055118110236204" header="0.51181100484893105" footer="0.51181100484893105"/>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DB1E9C-A809-4939-ABB7-2E65D350B57E}">
  <dimension ref="A1:IV13"/>
  <sheetViews>
    <sheetView view="pageBreakPreview" topLeftCell="A7" zoomScale="80" zoomScaleNormal="100" workbookViewId="0">
      <selection activeCell="E13" sqref="E13"/>
    </sheetView>
  </sheetViews>
  <sheetFormatPr defaultColWidth="9.1640625" defaultRowHeight="27.75" customHeight="1"/>
  <cols>
    <col min="1" max="1" width="18.83203125" style="93" customWidth="1"/>
    <col min="2" max="2" width="12.5" style="93" customWidth="1"/>
    <col min="3" max="3" width="16.1640625" style="93" customWidth="1"/>
    <col min="4" max="4" width="50.1640625" style="93" customWidth="1"/>
    <col min="5" max="5" width="15.6640625" style="93" customWidth="1"/>
    <col min="6" max="6" width="61" style="93" customWidth="1"/>
    <col min="7" max="243" width="7.6640625" style="93" customWidth="1"/>
    <col min="244" max="256" width="9.1640625" style="94"/>
    <col min="257" max="257" width="18.83203125" style="94" customWidth="1"/>
    <col min="258" max="258" width="12.5" style="94" customWidth="1"/>
    <col min="259" max="259" width="16.1640625" style="94" customWidth="1"/>
    <col min="260" max="260" width="50.1640625" style="94" customWidth="1"/>
    <col min="261" max="261" width="15.6640625" style="94" customWidth="1"/>
    <col min="262" max="262" width="61" style="94" customWidth="1"/>
    <col min="263" max="499" width="7.6640625" style="94" customWidth="1"/>
    <col min="500" max="512" width="9.1640625" style="94"/>
    <col min="513" max="513" width="18.83203125" style="94" customWidth="1"/>
    <col min="514" max="514" width="12.5" style="94" customWidth="1"/>
    <col min="515" max="515" width="16.1640625" style="94" customWidth="1"/>
    <col min="516" max="516" width="50.1640625" style="94" customWidth="1"/>
    <col min="517" max="517" width="15.6640625" style="94" customWidth="1"/>
    <col min="518" max="518" width="61" style="94" customWidth="1"/>
    <col min="519" max="755" width="7.6640625" style="94" customWidth="1"/>
    <col min="756" max="768" width="9.1640625" style="94"/>
    <col min="769" max="769" width="18.83203125" style="94" customWidth="1"/>
    <col min="770" max="770" width="12.5" style="94" customWidth="1"/>
    <col min="771" max="771" width="16.1640625" style="94" customWidth="1"/>
    <col min="772" max="772" width="50.1640625" style="94" customWidth="1"/>
    <col min="773" max="773" width="15.6640625" style="94" customWidth="1"/>
    <col min="774" max="774" width="61" style="94" customWidth="1"/>
    <col min="775" max="1011" width="7.6640625" style="94" customWidth="1"/>
    <col min="1012" max="1024" width="9.1640625" style="94"/>
    <col min="1025" max="1025" width="18.83203125" style="94" customWidth="1"/>
    <col min="1026" max="1026" width="12.5" style="94" customWidth="1"/>
    <col min="1027" max="1027" width="16.1640625" style="94" customWidth="1"/>
    <col min="1028" max="1028" width="50.1640625" style="94" customWidth="1"/>
    <col min="1029" max="1029" width="15.6640625" style="94" customWidth="1"/>
    <col min="1030" max="1030" width="61" style="94" customWidth="1"/>
    <col min="1031" max="1267" width="7.6640625" style="94" customWidth="1"/>
    <col min="1268" max="1280" width="9.1640625" style="94"/>
    <col min="1281" max="1281" width="18.83203125" style="94" customWidth="1"/>
    <col min="1282" max="1282" width="12.5" style="94" customWidth="1"/>
    <col min="1283" max="1283" width="16.1640625" style="94" customWidth="1"/>
    <col min="1284" max="1284" width="50.1640625" style="94" customWidth="1"/>
    <col min="1285" max="1285" width="15.6640625" style="94" customWidth="1"/>
    <col min="1286" max="1286" width="61" style="94" customWidth="1"/>
    <col min="1287" max="1523" width="7.6640625" style="94" customWidth="1"/>
    <col min="1524" max="1536" width="9.1640625" style="94"/>
    <col min="1537" max="1537" width="18.83203125" style="94" customWidth="1"/>
    <col min="1538" max="1538" width="12.5" style="94" customWidth="1"/>
    <col min="1539" max="1539" width="16.1640625" style="94" customWidth="1"/>
    <col min="1540" max="1540" width="50.1640625" style="94" customWidth="1"/>
    <col min="1541" max="1541" width="15.6640625" style="94" customWidth="1"/>
    <col min="1542" max="1542" width="61" style="94" customWidth="1"/>
    <col min="1543" max="1779" width="7.6640625" style="94" customWidth="1"/>
    <col min="1780" max="1792" width="9.1640625" style="94"/>
    <col min="1793" max="1793" width="18.83203125" style="94" customWidth="1"/>
    <col min="1794" max="1794" width="12.5" style="94" customWidth="1"/>
    <col min="1795" max="1795" width="16.1640625" style="94" customWidth="1"/>
    <col min="1796" max="1796" width="50.1640625" style="94" customWidth="1"/>
    <col min="1797" max="1797" width="15.6640625" style="94" customWidth="1"/>
    <col min="1798" max="1798" width="61" style="94" customWidth="1"/>
    <col min="1799" max="2035" width="7.6640625" style="94" customWidth="1"/>
    <col min="2036" max="2048" width="9.1640625" style="94"/>
    <col min="2049" max="2049" width="18.83203125" style="94" customWidth="1"/>
    <col min="2050" max="2050" width="12.5" style="94" customWidth="1"/>
    <col min="2051" max="2051" width="16.1640625" style="94" customWidth="1"/>
    <col min="2052" max="2052" width="50.1640625" style="94" customWidth="1"/>
    <col min="2053" max="2053" width="15.6640625" style="94" customWidth="1"/>
    <col min="2054" max="2054" width="61" style="94" customWidth="1"/>
    <col min="2055" max="2291" width="7.6640625" style="94" customWidth="1"/>
    <col min="2292" max="2304" width="9.1640625" style="94"/>
    <col min="2305" max="2305" width="18.83203125" style="94" customWidth="1"/>
    <col min="2306" max="2306" width="12.5" style="94" customWidth="1"/>
    <col min="2307" max="2307" width="16.1640625" style="94" customWidth="1"/>
    <col min="2308" max="2308" width="50.1640625" style="94" customWidth="1"/>
    <col min="2309" max="2309" width="15.6640625" style="94" customWidth="1"/>
    <col min="2310" max="2310" width="61" style="94" customWidth="1"/>
    <col min="2311" max="2547" width="7.6640625" style="94" customWidth="1"/>
    <col min="2548" max="2560" width="9.1640625" style="94"/>
    <col min="2561" max="2561" width="18.83203125" style="94" customWidth="1"/>
    <col min="2562" max="2562" width="12.5" style="94" customWidth="1"/>
    <col min="2563" max="2563" width="16.1640625" style="94" customWidth="1"/>
    <col min="2564" max="2564" width="50.1640625" style="94" customWidth="1"/>
    <col min="2565" max="2565" width="15.6640625" style="94" customWidth="1"/>
    <col min="2566" max="2566" width="61" style="94" customWidth="1"/>
    <col min="2567" max="2803" width="7.6640625" style="94" customWidth="1"/>
    <col min="2804" max="2816" width="9.1640625" style="94"/>
    <col min="2817" max="2817" width="18.83203125" style="94" customWidth="1"/>
    <col min="2818" max="2818" width="12.5" style="94" customWidth="1"/>
    <col min="2819" max="2819" width="16.1640625" style="94" customWidth="1"/>
    <col min="2820" max="2820" width="50.1640625" style="94" customWidth="1"/>
    <col min="2821" max="2821" width="15.6640625" style="94" customWidth="1"/>
    <col min="2822" max="2822" width="61" style="94" customWidth="1"/>
    <col min="2823" max="3059" width="7.6640625" style="94" customWidth="1"/>
    <col min="3060" max="3072" width="9.1640625" style="94"/>
    <col min="3073" max="3073" width="18.83203125" style="94" customWidth="1"/>
    <col min="3074" max="3074" width="12.5" style="94" customWidth="1"/>
    <col min="3075" max="3075" width="16.1640625" style="94" customWidth="1"/>
    <col min="3076" max="3076" width="50.1640625" style="94" customWidth="1"/>
    <col min="3077" max="3077" width="15.6640625" style="94" customWidth="1"/>
    <col min="3078" max="3078" width="61" style="94" customWidth="1"/>
    <col min="3079" max="3315" width="7.6640625" style="94" customWidth="1"/>
    <col min="3316" max="3328" width="9.1640625" style="94"/>
    <col min="3329" max="3329" width="18.83203125" style="94" customWidth="1"/>
    <col min="3330" max="3330" width="12.5" style="94" customWidth="1"/>
    <col min="3331" max="3331" width="16.1640625" style="94" customWidth="1"/>
    <col min="3332" max="3332" width="50.1640625" style="94" customWidth="1"/>
    <col min="3333" max="3333" width="15.6640625" style="94" customWidth="1"/>
    <col min="3334" max="3334" width="61" style="94" customWidth="1"/>
    <col min="3335" max="3571" width="7.6640625" style="94" customWidth="1"/>
    <col min="3572" max="3584" width="9.1640625" style="94"/>
    <col min="3585" max="3585" width="18.83203125" style="94" customWidth="1"/>
    <col min="3586" max="3586" width="12.5" style="94" customWidth="1"/>
    <col min="3587" max="3587" width="16.1640625" style="94" customWidth="1"/>
    <col min="3588" max="3588" width="50.1640625" style="94" customWidth="1"/>
    <col min="3589" max="3589" width="15.6640625" style="94" customWidth="1"/>
    <col min="3590" max="3590" width="61" style="94" customWidth="1"/>
    <col min="3591" max="3827" width="7.6640625" style="94" customWidth="1"/>
    <col min="3828" max="3840" width="9.1640625" style="94"/>
    <col min="3841" max="3841" width="18.83203125" style="94" customWidth="1"/>
    <col min="3842" max="3842" width="12.5" style="94" customWidth="1"/>
    <col min="3843" max="3843" width="16.1640625" style="94" customWidth="1"/>
    <col min="3844" max="3844" width="50.1640625" style="94" customWidth="1"/>
    <col min="3845" max="3845" width="15.6640625" style="94" customWidth="1"/>
    <col min="3846" max="3846" width="61" style="94" customWidth="1"/>
    <col min="3847" max="4083" width="7.6640625" style="94" customWidth="1"/>
    <col min="4084" max="4096" width="9.1640625" style="94"/>
    <col min="4097" max="4097" width="18.83203125" style="94" customWidth="1"/>
    <col min="4098" max="4098" width="12.5" style="94" customWidth="1"/>
    <col min="4099" max="4099" width="16.1640625" style="94" customWidth="1"/>
    <col min="4100" max="4100" width="50.1640625" style="94" customWidth="1"/>
    <col min="4101" max="4101" width="15.6640625" style="94" customWidth="1"/>
    <col min="4102" max="4102" width="61" style="94" customWidth="1"/>
    <col min="4103" max="4339" width="7.6640625" style="94" customWidth="1"/>
    <col min="4340" max="4352" width="9.1640625" style="94"/>
    <col min="4353" max="4353" width="18.83203125" style="94" customWidth="1"/>
    <col min="4354" max="4354" width="12.5" style="94" customWidth="1"/>
    <col min="4355" max="4355" width="16.1640625" style="94" customWidth="1"/>
    <col min="4356" max="4356" width="50.1640625" style="94" customWidth="1"/>
    <col min="4357" max="4357" width="15.6640625" style="94" customWidth="1"/>
    <col min="4358" max="4358" width="61" style="94" customWidth="1"/>
    <col min="4359" max="4595" width="7.6640625" style="94" customWidth="1"/>
    <col min="4596" max="4608" width="9.1640625" style="94"/>
    <col min="4609" max="4609" width="18.83203125" style="94" customWidth="1"/>
    <col min="4610" max="4610" width="12.5" style="94" customWidth="1"/>
    <col min="4611" max="4611" width="16.1640625" style="94" customWidth="1"/>
    <col min="4612" max="4612" width="50.1640625" style="94" customWidth="1"/>
    <col min="4613" max="4613" width="15.6640625" style="94" customWidth="1"/>
    <col min="4614" max="4614" width="61" style="94" customWidth="1"/>
    <col min="4615" max="4851" width="7.6640625" style="94" customWidth="1"/>
    <col min="4852" max="4864" width="9.1640625" style="94"/>
    <col min="4865" max="4865" width="18.83203125" style="94" customWidth="1"/>
    <col min="4866" max="4866" width="12.5" style="94" customWidth="1"/>
    <col min="4867" max="4867" width="16.1640625" style="94" customWidth="1"/>
    <col min="4868" max="4868" width="50.1640625" style="94" customWidth="1"/>
    <col min="4869" max="4869" width="15.6640625" style="94" customWidth="1"/>
    <col min="4870" max="4870" width="61" style="94" customWidth="1"/>
    <col min="4871" max="5107" width="7.6640625" style="94" customWidth="1"/>
    <col min="5108" max="5120" width="9.1640625" style="94"/>
    <col min="5121" max="5121" width="18.83203125" style="94" customWidth="1"/>
    <col min="5122" max="5122" width="12.5" style="94" customWidth="1"/>
    <col min="5123" max="5123" width="16.1640625" style="94" customWidth="1"/>
    <col min="5124" max="5124" width="50.1640625" style="94" customWidth="1"/>
    <col min="5125" max="5125" width="15.6640625" style="94" customWidth="1"/>
    <col min="5126" max="5126" width="61" style="94" customWidth="1"/>
    <col min="5127" max="5363" width="7.6640625" style="94" customWidth="1"/>
    <col min="5364" max="5376" width="9.1640625" style="94"/>
    <col min="5377" max="5377" width="18.83203125" style="94" customWidth="1"/>
    <col min="5378" max="5378" width="12.5" style="94" customWidth="1"/>
    <col min="5379" max="5379" width="16.1640625" style="94" customWidth="1"/>
    <col min="5380" max="5380" width="50.1640625" style="94" customWidth="1"/>
    <col min="5381" max="5381" width="15.6640625" style="94" customWidth="1"/>
    <col min="5382" max="5382" width="61" style="94" customWidth="1"/>
    <col min="5383" max="5619" width="7.6640625" style="94" customWidth="1"/>
    <col min="5620" max="5632" width="9.1640625" style="94"/>
    <col min="5633" max="5633" width="18.83203125" style="94" customWidth="1"/>
    <col min="5634" max="5634" width="12.5" style="94" customWidth="1"/>
    <col min="5635" max="5635" width="16.1640625" style="94" customWidth="1"/>
    <col min="5636" max="5636" width="50.1640625" style="94" customWidth="1"/>
    <col min="5637" max="5637" width="15.6640625" style="94" customWidth="1"/>
    <col min="5638" max="5638" width="61" style="94" customWidth="1"/>
    <col min="5639" max="5875" width="7.6640625" style="94" customWidth="1"/>
    <col min="5876" max="5888" width="9.1640625" style="94"/>
    <col min="5889" max="5889" width="18.83203125" style="94" customWidth="1"/>
    <col min="5890" max="5890" width="12.5" style="94" customWidth="1"/>
    <col min="5891" max="5891" width="16.1640625" style="94" customWidth="1"/>
    <col min="5892" max="5892" width="50.1640625" style="94" customWidth="1"/>
    <col min="5893" max="5893" width="15.6640625" style="94" customWidth="1"/>
    <col min="5894" max="5894" width="61" style="94" customWidth="1"/>
    <col min="5895" max="6131" width="7.6640625" style="94" customWidth="1"/>
    <col min="6132" max="6144" width="9.1640625" style="94"/>
    <col min="6145" max="6145" width="18.83203125" style="94" customWidth="1"/>
    <col min="6146" max="6146" width="12.5" style="94" customWidth="1"/>
    <col min="6147" max="6147" width="16.1640625" style="94" customWidth="1"/>
    <col min="6148" max="6148" width="50.1640625" style="94" customWidth="1"/>
    <col min="6149" max="6149" width="15.6640625" style="94" customWidth="1"/>
    <col min="6150" max="6150" width="61" style="94" customWidth="1"/>
    <col min="6151" max="6387" width="7.6640625" style="94" customWidth="1"/>
    <col min="6388" max="6400" width="9.1640625" style="94"/>
    <col min="6401" max="6401" width="18.83203125" style="94" customWidth="1"/>
    <col min="6402" max="6402" width="12.5" style="94" customWidth="1"/>
    <col min="6403" max="6403" width="16.1640625" style="94" customWidth="1"/>
    <col min="6404" max="6404" width="50.1640625" style="94" customWidth="1"/>
    <col min="6405" max="6405" width="15.6640625" style="94" customWidth="1"/>
    <col min="6406" max="6406" width="61" style="94" customWidth="1"/>
    <col min="6407" max="6643" width="7.6640625" style="94" customWidth="1"/>
    <col min="6644" max="6656" width="9.1640625" style="94"/>
    <col min="6657" max="6657" width="18.83203125" style="94" customWidth="1"/>
    <col min="6658" max="6658" width="12.5" style="94" customWidth="1"/>
    <col min="6659" max="6659" width="16.1640625" style="94" customWidth="1"/>
    <col min="6660" max="6660" width="50.1640625" style="94" customWidth="1"/>
    <col min="6661" max="6661" width="15.6640625" style="94" customWidth="1"/>
    <col min="6662" max="6662" width="61" style="94" customWidth="1"/>
    <col min="6663" max="6899" width="7.6640625" style="94" customWidth="1"/>
    <col min="6900" max="6912" width="9.1640625" style="94"/>
    <col min="6913" max="6913" width="18.83203125" style="94" customWidth="1"/>
    <col min="6914" max="6914" width="12.5" style="94" customWidth="1"/>
    <col min="6915" max="6915" width="16.1640625" style="94" customWidth="1"/>
    <col min="6916" max="6916" width="50.1640625" style="94" customWidth="1"/>
    <col min="6917" max="6917" width="15.6640625" style="94" customWidth="1"/>
    <col min="6918" max="6918" width="61" style="94" customWidth="1"/>
    <col min="6919" max="7155" width="7.6640625" style="94" customWidth="1"/>
    <col min="7156" max="7168" width="9.1640625" style="94"/>
    <col min="7169" max="7169" width="18.83203125" style="94" customWidth="1"/>
    <col min="7170" max="7170" width="12.5" style="94" customWidth="1"/>
    <col min="7171" max="7171" width="16.1640625" style="94" customWidth="1"/>
    <col min="7172" max="7172" width="50.1640625" style="94" customWidth="1"/>
    <col min="7173" max="7173" width="15.6640625" style="94" customWidth="1"/>
    <col min="7174" max="7174" width="61" style="94" customWidth="1"/>
    <col min="7175" max="7411" width="7.6640625" style="94" customWidth="1"/>
    <col min="7412" max="7424" width="9.1640625" style="94"/>
    <col min="7425" max="7425" width="18.83203125" style="94" customWidth="1"/>
    <col min="7426" max="7426" width="12.5" style="94" customWidth="1"/>
    <col min="7427" max="7427" width="16.1640625" style="94" customWidth="1"/>
    <col min="7428" max="7428" width="50.1640625" style="94" customWidth="1"/>
    <col min="7429" max="7429" width="15.6640625" style="94" customWidth="1"/>
    <col min="7430" max="7430" width="61" style="94" customWidth="1"/>
    <col min="7431" max="7667" width="7.6640625" style="94" customWidth="1"/>
    <col min="7668" max="7680" width="9.1640625" style="94"/>
    <col min="7681" max="7681" width="18.83203125" style="94" customWidth="1"/>
    <col min="7682" max="7682" width="12.5" style="94" customWidth="1"/>
    <col min="7683" max="7683" width="16.1640625" style="94" customWidth="1"/>
    <col min="7684" max="7684" width="50.1640625" style="94" customWidth="1"/>
    <col min="7685" max="7685" width="15.6640625" style="94" customWidth="1"/>
    <col min="7686" max="7686" width="61" style="94" customWidth="1"/>
    <col min="7687" max="7923" width="7.6640625" style="94" customWidth="1"/>
    <col min="7924" max="7936" width="9.1640625" style="94"/>
    <col min="7937" max="7937" width="18.83203125" style="94" customWidth="1"/>
    <col min="7938" max="7938" width="12.5" style="94" customWidth="1"/>
    <col min="7939" max="7939" width="16.1640625" style="94" customWidth="1"/>
    <col min="7940" max="7940" width="50.1640625" style="94" customWidth="1"/>
    <col min="7941" max="7941" width="15.6640625" style="94" customWidth="1"/>
    <col min="7942" max="7942" width="61" style="94" customWidth="1"/>
    <col min="7943" max="8179" width="7.6640625" style="94" customWidth="1"/>
    <col min="8180" max="8192" width="9.1640625" style="94"/>
    <col min="8193" max="8193" width="18.83203125" style="94" customWidth="1"/>
    <col min="8194" max="8194" width="12.5" style="94" customWidth="1"/>
    <col min="8195" max="8195" width="16.1640625" style="94" customWidth="1"/>
    <col min="8196" max="8196" width="50.1640625" style="94" customWidth="1"/>
    <col min="8197" max="8197" width="15.6640625" style="94" customWidth="1"/>
    <col min="8198" max="8198" width="61" style="94" customWidth="1"/>
    <col min="8199" max="8435" width="7.6640625" style="94" customWidth="1"/>
    <col min="8436" max="8448" width="9.1640625" style="94"/>
    <col min="8449" max="8449" width="18.83203125" style="94" customWidth="1"/>
    <col min="8450" max="8450" width="12.5" style="94" customWidth="1"/>
    <col min="8451" max="8451" width="16.1640625" style="94" customWidth="1"/>
    <col min="8452" max="8452" width="50.1640625" style="94" customWidth="1"/>
    <col min="8453" max="8453" width="15.6640625" style="94" customWidth="1"/>
    <col min="8454" max="8454" width="61" style="94" customWidth="1"/>
    <col min="8455" max="8691" width="7.6640625" style="94" customWidth="1"/>
    <col min="8692" max="8704" width="9.1640625" style="94"/>
    <col min="8705" max="8705" width="18.83203125" style="94" customWidth="1"/>
    <col min="8706" max="8706" width="12.5" style="94" customWidth="1"/>
    <col min="8707" max="8707" width="16.1640625" style="94" customWidth="1"/>
    <col min="8708" max="8708" width="50.1640625" style="94" customWidth="1"/>
    <col min="8709" max="8709" width="15.6640625" style="94" customWidth="1"/>
    <col min="8710" max="8710" width="61" style="94" customWidth="1"/>
    <col min="8711" max="8947" width="7.6640625" style="94" customWidth="1"/>
    <col min="8948" max="8960" width="9.1640625" style="94"/>
    <col min="8961" max="8961" width="18.83203125" style="94" customWidth="1"/>
    <col min="8962" max="8962" width="12.5" style="94" customWidth="1"/>
    <col min="8963" max="8963" width="16.1640625" style="94" customWidth="1"/>
    <col min="8964" max="8964" width="50.1640625" style="94" customWidth="1"/>
    <col min="8965" max="8965" width="15.6640625" style="94" customWidth="1"/>
    <col min="8966" max="8966" width="61" style="94" customWidth="1"/>
    <col min="8967" max="9203" width="7.6640625" style="94" customWidth="1"/>
    <col min="9204" max="9216" width="9.1640625" style="94"/>
    <col min="9217" max="9217" width="18.83203125" style="94" customWidth="1"/>
    <col min="9218" max="9218" width="12.5" style="94" customWidth="1"/>
    <col min="9219" max="9219" width="16.1640625" style="94" customWidth="1"/>
    <col min="9220" max="9220" width="50.1640625" style="94" customWidth="1"/>
    <col min="9221" max="9221" width="15.6640625" style="94" customWidth="1"/>
    <col min="9222" max="9222" width="61" style="94" customWidth="1"/>
    <col min="9223" max="9459" width="7.6640625" style="94" customWidth="1"/>
    <col min="9460" max="9472" width="9.1640625" style="94"/>
    <col min="9473" max="9473" width="18.83203125" style="94" customWidth="1"/>
    <col min="9474" max="9474" width="12.5" style="94" customWidth="1"/>
    <col min="9475" max="9475" width="16.1640625" style="94" customWidth="1"/>
    <col min="9476" max="9476" width="50.1640625" style="94" customWidth="1"/>
    <col min="9477" max="9477" width="15.6640625" style="94" customWidth="1"/>
    <col min="9478" max="9478" width="61" style="94" customWidth="1"/>
    <col min="9479" max="9715" width="7.6640625" style="94" customWidth="1"/>
    <col min="9716" max="9728" width="9.1640625" style="94"/>
    <col min="9729" max="9729" width="18.83203125" style="94" customWidth="1"/>
    <col min="9730" max="9730" width="12.5" style="94" customWidth="1"/>
    <col min="9731" max="9731" width="16.1640625" style="94" customWidth="1"/>
    <col min="9732" max="9732" width="50.1640625" style="94" customWidth="1"/>
    <col min="9733" max="9733" width="15.6640625" style="94" customWidth="1"/>
    <col min="9734" max="9734" width="61" style="94" customWidth="1"/>
    <col min="9735" max="9971" width="7.6640625" style="94" customWidth="1"/>
    <col min="9972" max="9984" width="9.1640625" style="94"/>
    <col min="9985" max="9985" width="18.83203125" style="94" customWidth="1"/>
    <col min="9986" max="9986" width="12.5" style="94" customWidth="1"/>
    <col min="9987" max="9987" width="16.1640625" style="94" customWidth="1"/>
    <col min="9988" max="9988" width="50.1640625" style="94" customWidth="1"/>
    <col min="9989" max="9989" width="15.6640625" style="94" customWidth="1"/>
    <col min="9990" max="9990" width="61" style="94" customWidth="1"/>
    <col min="9991" max="10227" width="7.6640625" style="94" customWidth="1"/>
    <col min="10228" max="10240" width="9.1640625" style="94"/>
    <col min="10241" max="10241" width="18.83203125" style="94" customWidth="1"/>
    <col min="10242" max="10242" width="12.5" style="94" customWidth="1"/>
    <col min="10243" max="10243" width="16.1640625" style="94" customWidth="1"/>
    <col min="10244" max="10244" width="50.1640625" style="94" customWidth="1"/>
    <col min="10245" max="10245" width="15.6640625" style="94" customWidth="1"/>
    <col min="10246" max="10246" width="61" style="94" customWidth="1"/>
    <col min="10247" max="10483" width="7.6640625" style="94" customWidth="1"/>
    <col min="10484" max="10496" width="9.1640625" style="94"/>
    <col min="10497" max="10497" width="18.83203125" style="94" customWidth="1"/>
    <col min="10498" max="10498" width="12.5" style="94" customWidth="1"/>
    <col min="10499" max="10499" width="16.1640625" style="94" customWidth="1"/>
    <col min="10500" max="10500" width="50.1640625" style="94" customWidth="1"/>
    <col min="10501" max="10501" width="15.6640625" style="94" customWidth="1"/>
    <col min="10502" max="10502" width="61" style="94" customWidth="1"/>
    <col min="10503" max="10739" width="7.6640625" style="94" customWidth="1"/>
    <col min="10740" max="10752" width="9.1640625" style="94"/>
    <col min="10753" max="10753" width="18.83203125" style="94" customWidth="1"/>
    <col min="10754" max="10754" width="12.5" style="94" customWidth="1"/>
    <col min="10755" max="10755" width="16.1640625" style="94" customWidth="1"/>
    <col min="10756" max="10756" width="50.1640625" style="94" customWidth="1"/>
    <col min="10757" max="10757" width="15.6640625" style="94" customWidth="1"/>
    <col min="10758" max="10758" width="61" style="94" customWidth="1"/>
    <col min="10759" max="10995" width="7.6640625" style="94" customWidth="1"/>
    <col min="10996" max="11008" width="9.1640625" style="94"/>
    <col min="11009" max="11009" width="18.83203125" style="94" customWidth="1"/>
    <col min="11010" max="11010" width="12.5" style="94" customWidth="1"/>
    <col min="11011" max="11011" width="16.1640625" style="94" customWidth="1"/>
    <col min="11012" max="11012" width="50.1640625" style="94" customWidth="1"/>
    <col min="11013" max="11013" width="15.6640625" style="94" customWidth="1"/>
    <col min="11014" max="11014" width="61" style="94" customWidth="1"/>
    <col min="11015" max="11251" width="7.6640625" style="94" customWidth="1"/>
    <col min="11252" max="11264" width="9.1640625" style="94"/>
    <col min="11265" max="11265" width="18.83203125" style="94" customWidth="1"/>
    <col min="11266" max="11266" width="12.5" style="94" customWidth="1"/>
    <col min="11267" max="11267" width="16.1640625" style="94" customWidth="1"/>
    <col min="11268" max="11268" width="50.1640625" style="94" customWidth="1"/>
    <col min="11269" max="11269" width="15.6640625" style="94" customWidth="1"/>
    <col min="11270" max="11270" width="61" style="94" customWidth="1"/>
    <col min="11271" max="11507" width="7.6640625" style="94" customWidth="1"/>
    <col min="11508" max="11520" width="9.1640625" style="94"/>
    <col min="11521" max="11521" width="18.83203125" style="94" customWidth="1"/>
    <col min="11522" max="11522" width="12.5" style="94" customWidth="1"/>
    <col min="11523" max="11523" width="16.1640625" style="94" customWidth="1"/>
    <col min="11524" max="11524" width="50.1640625" style="94" customWidth="1"/>
    <col min="11525" max="11525" width="15.6640625" style="94" customWidth="1"/>
    <col min="11526" max="11526" width="61" style="94" customWidth="1"/>
    <col min="11527" max="11763" width="7.6640625" style="94" customWidth="1"/>
    <col min="11764" max="11776" width="9.1640625" style="94"/>
    <col min="11777" max="11777" width="18.83203125" style="94" customWidth="1"/>
    <col min="11778" max="11778" width="12.5" style="94" customWidth="1"/>
    <col min="11779" max="11779" width="16.1640625" style="94" customWidth="1"/>
    <col min="11780" max="11780" width="50.1640625" style="94" customWidth="1"/>
    <col min="11781" max="11781" width="15.6640625" style="94" customWidth="1"/>
    <col min="11782" max="11782" width="61" style="94" customWidth="1"/>
    <col min="11783" max="12019" width="7.6640625" style="94" customWidth="1"/>
    <col min="12020" max="12032" width="9.1640625" style="94"/>
    <col min="12033" max="12033" width="18.83203125" style="94" customWidth="1"/>
    <col min="12034" max="12034" width="12.5" style="94" customWidth="1"/>
    <col min="12035" max="12035" width="16.1640625" style="94" customWidth="1"/>
    <col min="12036" max="12036" width="50.1640625" style="94" customWidth="1"/>
    <col min="12037" max="12037" width="15.6640625" style="94" customWidth="1"/>
    <col min="12038" max="12038" width="61" style="94" customWidth="1"/>
    <col min="12039" max="12275" width="7.6640625" style="94" customWidth="1"/>
    <col min="12276" max="12288" width="9.1640625" style="94"/>
    <col min="12289" max="12289" width="18.83203125" style="94" customWidth="1"/>
    <col min="12290" max="12290" width="12.5" style="94" customWidth="1"/>
    <col min="12291" max="12291" width="16.1640625" style="94" customWidth="1"/>
    <col min="12292" max="12292" width="50.1640625" style="94" customWidth="1"/>
    <col min="12293" max="12293" width="15.6640625" style="94" customWidth="1"/>
    <col min="12294" max="12294" width="61" style="94" customWidth="1"/>
    <col min="12295" max="12531" width="7.6640625" style="94" customWidth="1"/>
    <col min="12532" max="12544" width="9.1640625" style="94"/>
    <col min="12545" max="12545" width="18.83203125" style="94" customWidth="1"/>
    <col min="12546" max="12546" width="12.5" style="94" customWidth="1"/>
    <col min="12547" max="12547" width="16.1640625" style="94" customWidth="1"/>
    <col min="12548" max="12548" width="50.1640625" style="94" customWidth="1"/>
    <col min="12549" max="12549" width="15.6640625" style="94" customWidth="1"/>
    <col min="12550" max="12550" width="61" style="94" customWidth="1"/>
    <col min="12551" max="12787" width="7.6640625" style="94" customWidth="1"/>
    <col min="12788" max="12800" width="9.1640625" style="94"/>
    <col min="12801" max="12801" width="18.83203125" style="94" customWidth="1"/>
    <col min="12802" max="12802" width="12.5" style="94" customWidth="1"/>
    <col min="12803" max="12803" width="16.1640625" style="94" customWidth="1"/>
    <col min="12804" max="12804" width="50.1640625" style="94" customWidth="1"/>
    <col min="12805" max="12805" width="15.6640625" style="94" customWidth="1"/>
    <col min="12806" max="12806" width="61" style="94" customWidth="1"/>
    <col min="12807" max="13043" width="7.6640625" style="94" customWidth="1"/>
    <col min="13044" max="13056" width="9.1640625" style="94"/>
    <col min="13057" max="13057" width="18.83203125" style="94" customWidth="1"/>
    <col min="13058" max="13058" width="12.5" style="94" customWidth="1"/>
    <col min="13059" max="13059" width="16.1640625" style="94" customWidth="1"/>
    <col min="13060" max="13060" width="50.1640625" style="94" customWidth="1"/>
    <col min="13061" max="13061" width="15.6640625" style="94" customWidth="1"/>
    <col min="13062" max="13062" width="61" style="94" customWidth="1"/>
    <col min="13063" max="13299" width="7.6640625" style="94" customWidth="1"/>
    <col min="13300" max="13312" width="9.1640625" style="94"/>
    <col min="13313" max="13313" width="18.83203125" style="94" customWidth="1"/>
    <col min="13314" max="13314" width="12.5" style="94" customWidth="1"/>
    <col min="13315" max="13315" width="16.1640625" style="94" customWidth="1"/>
    <col min="13316" max="13316" width="50.1640625" style="94" customWidth="1"/>
    <col min="13317" max="13317" width="15.6640625" style="94" customWidth="1"/>
    <col min="13318" max="13318" width="61" style="94" customWidth="1"/>
    <col min="13319" max="13555" width="7.6640625" style="94" customWidth="1"/>
    <col min="13556" max="13568" width="9.1640625" style="94"/>
    <col min="13569" max="13569" width="18.83203125" style="94" customWidth="1"/>
    <col min="13570" max="13570" width="12.5" style="94" customWidth="1"/>
    <col min="13571" max="13571" width="16.1640625" style="94" customWidth="1"/>
    <col min="13572" max="13572" width="50.1640625" style="94" customWidth="1"/>
    <col min="13573" max="13573" width="15.6640625" style="94" customWidth="1"/>
    <col min="13574" max="13574" width="61" style="94" customWidth="1"/>
    <col min="13575" max="13811" width="7.6640625" style="94" customWidth="1"/>
    <col min="13812" max="13824" width="9.1640625" style="94"/>
    <col min="13825" max="13825" width="18.83203125" style="94" customWidth="1"/>
    <col min="13826" max="13826" width="12.5" style="94" customWidth="1"/>
    <col min="13827" max="13827" width="16.1640625" style="94" customWidth="1"/>
    <col min="13828" max="13828" width="50.1640625" style="94" customWidth="1"/>
    <col min="13829" max="13829" width="15.6640625" style="94" customWidth="1"/>
    <col min="13830" max="13830" width="61" style="94" customWidth="1"/>
    <col min="13831" max="14067" width="7.6640625" style="94" customWidth="1"/>
    <col min="14068" max="14080" width="9.1640625" style="94"/>
    <col min="14081" max="14081" width="18.83203125" style="94" customWidth="1"/>
    <col min="14082" max="14082" width="12.5" style="94" customWidth="1"/>
    <col min="14083" max="14083" width="16.1640625" style="94" customWidth="1"/>
    <col min="14084" max="14084" width="50.1640625" style="94" customWidth="1"/>
    <col min="14085" max="14085" width="15.6640625" style="94" customWidth="1"/>
    <col min="14086" max="14086" width="61" style="94" customWidth="1"/>
    <col min="14087" max="14323" width="7.6640625" style="94" customWidth="1"/>
    <col min="14324" max="14336" width="9.1640625" style="94"/>
    <col min="14337" max="14337" width="18.83203125" style="94" customWidth="1"/>
    <col min="14338" max="14338" width="12.5" style="94" customWidth="1"/>
    <col min="14339" max="14339" width="16.1640625" style="94" customWidth="1"/>
    <col min="14340" max="14340" width="50.1640625" style="94" customWidth="1"/>
    <col min="14341" max="14341" width="15.6640625" style="94" customWidth="1"/>
    <col min="14342" max="14342" width="61" style="94" customWidth="1"/>
    <col min="14343" max="14579" width="7.6640625" style="94" customWidth="1"/>
    <col min="14580" max="14592" width="9.1640625" style="94"/>
    <col min="14593" max="14593" width="18.83203125" style="94" customWidth="1"/>
    <col min="14594" max="14594" width="12.5" style="94" customWidth="1"/>
    <col min="14595" max="14595" width="16.1640625" style="94" customWidth="1"/>
    <col min="14596" max="14596" width="50.1640625" style="94" customWidth="1"/>
    <col min="14597" max="14597" width="15.6640625" style="94" customWidth="1"/>
    <col min="14598" max="14598" width="61" style="94" customWidth="1"/>
    <col min="14599" max="14835" width="7.6640625" style="94" customWidth="1"/>
    <col min="14836" max="14848" width="9.1640625" style="94"/>
    <col min="14849" max="14849" width="18.83203125" style="94" customWidth="1"/>
    <col min="14850" max="14850" width="12.5" style="94" customWidth="1"/>
    <col min="14851" max="14851" width="16.1640625" style="94" customWidth="1"/>
    <col min="14852" max="14852" width="50.1640625" style="94" customWidth="1"/>
    <col min="14853" max="14853" width="15.6640625" style="94" customWidth="1"/>
    <col min="14854" max="14854" width="61" style="94" customWidth="1"/>
    <col min="14855" max="15091" width="7.6640625" style="94" customWidth="1"/>
    <col min="15092" max="15104" width="9.1640625" style="94"/>
    <col min="15105" max="15105" width="18.83203125" style="94" customWidth="1"/>
    <col min="15106" max="15106" width="12.5" style="94" customWidth="1"/>
    <col min="15107" max="15107" width="16.1640625" style="94" customWidth="1"/>
    <col min="15108" max="15108" width="50.1640625" style="94" customWidth="1"/>
    <col min="15109" max="15109" width="15.6640625" style="94" customWidth="1"/>
    <col min="15110" max="15110" width="61" style="94" customWidth="1"/>
    <col min="15111" max="15347" width="7.6640625" style="94" customWidth="1"/>
    <col min="15348" max="15360" width="9.1640625" style="94"/>
    <col min="15361" max="15361" width="18.83203125" style="94" customWidth="1"/>
    <col min="15362" max="15362" width="12.5" style="94" customWidth="1"/>
    <col min="15363" max="15363" width="16.1640625" style="94" customWidth="1"/>
    <col min="15364" max="15364" width="50.1640625" style="94" customWidth="1"/>
    <col min="15365" max="15365" width="15.6640625" style="94" customWidth="1"/>
    <col min="15366" max="15366" width="61" style="94" customWidth="1"/>
    <col min="15367" max="15603" width="7.6640625" style="94" customWidth="1"/>
    <col min="15604" max="15616" width="9.1640625" style="94"/>
    <col min="15617" max="15617" width="18.83203125" style="94" customWidth="1"/>
    <col min="15618" max="15618" width="12.5" style="94" customWidth="1"/>
    <col min="15619" max="15619" width="16.1640625" style="94" customWidth="1"/>
    <col min="15620" max="15620" width="50.1640625" style="94" customWidth="1"/>
    <col min="15621" max="15621" width="15.6640625" style="94" customWidth="1"/>
    <col min="15622" max="15622" width="61" style="94" customWidth="1"/>
    <col min="15623" max="15859" width="7.6640625" style="94" customWidth="1"/>
    <col min="15860" max="15872" width="9.1640625" style="94"/>
    <col min="15873" max="15873" width="18.83203125" style="94" customWidth="1"/>
    <col min="15874" max="15874" width="12.5" style="94" customWidth="1"/>
    <col min="15875" max="15875" width="16.1640625" style="94" customWidth="1"/>
    <col min="15876" max="15876" width="50.1640625" style="94" customWidth="1"/>
    <col min="15877" max="15877" width="15.6640625" style="94" customWidth="1"/>
    <col min="15878" max="15878" width="61" style="94" customWidth="1"/>
    <col min="15879" max="16115" width="7.6640625" style="94" customWidth="1"/>
    <col min="16116" max="16128" width="9.1640625" style="94"/>
    <col min="16129" max="16129" width="18.83203125" style="94" customWidth="1"/>
    <col min="16130" max="16130" width="12.5" style="94" customWidth="1"/>
    <col min="16131" max="16131" width="16.1640625" style="94" customWidth="1"/>
    <col min="16132" max="16132" width="50.1640625" style="94" customWidth="1"/>
    <col min="16133" max="16133" width="15.6640625" style="94" customWidth="1"/>
    <col min="16134" max="16134" width="61" style="94" customWidth="1"/>
    <col min="16135" max="16371" width="7.6640625" style="94" customWidth="1"/>
    <col min="16372" max="16384" width="9.1640625" style="94"/>
  </cols>
  <sheetData>
    <row r="1" spans="1:256" s="93" customFormat="1" ht="27.75" customHeight="1">
      <c r="A1" s="92" t="s">
        <v>133</v>
      </c>
      <c r="B1" s="92"/>
      <c r="IJ1" s="94"/>
      <c r="IK1" s="94"/>
      <c r="IL1" s="94"/>
      <c r="IM1" s="94"/>
      <c r="IN1" s="94"/>
      <c r="IO1" s="94"/>
      <c r="IP1" s="94"/>
      <c r="IQ1" s="94"/>
      <c r="IR1" s="94"/>
      <c r="IS1" s="94"/>
      <c r="IT1" s="94"/>
      <c r="IU1" s="94"/>
      <c r="IV1" s="94"/>
    </row>
    <row r="2" spans="1:256" s="95" customFormat="1" ht="34.5" customHeight="1">
      <c r="A2" s="116" t="s">
        <v>134</v>
      </c>
      <c r="B2" s="116"/>
      <c r="C2" s="116"/>
      <c r="D2" s="116"/>
      <c r="E2" s="116"/>
      <c r="F2" s="116"/>
    </row>
    <row r="3" spans="1:256" s="97" customFormat="1" ht="30.75" customHeight="1">
      <c r="A3" s="96" t="s">
        <v>2</v>
      </c>
      <c r="C3" s="98"/>
      <c r="F3" s="97" t="s">
        <v>3</v>
      </c>
    </row>
    <row r="4" spans="1:256" s="103" customFormat="1" ht="40.15" customHeight="1">
      <c r="A4" s="99" t="s">
        <v>135</v>
      </c>
      <c r="B4" s="99" t="s">
        <v>136</v>
      </c>
      <c r="C4" s="100" t="s">
        <v>137</v>
      </c>
      <c r="D4" s="100" t="s">
        <v>138</v>
      </c>
      <c r="E4" s="100" t="s">
        <v>139</v>
      </c>
      <c r="F4" s="101" t="s">
        <v>140</v>
      </c>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102"/>
      <c r="DP4" s="102"/>
      <c r="DQ4" s="102"/>
      <c r="DR4" s="102"/>
      <c r="DS4" s="102"/>
      <c r="DT4" s="102"/>
      <c r="DU4" s="102"/>
      <c r="DV4" s="102"/>
      <c r="DW4" s="102"/>
      <c r="DX4" s="102"/>
      <c r="DY4" s="102"/>
      <c r="DZ4" s="102"/>
      <c r="EA4" s="102"/>
      <c r="EB4" s="102"/>
      <c r="EC4" s="102"/>
      <c r="ED4" s="102"/>
      <c r="EE4" s="102"/>
      <c r="EF4" s="102"/>
      <c r="EG4" s="102"/>
      <c r="EH4" s="102"/>
      <c r="EI4" s="102"/>
      <c r="EJ4" s="102"/>
      <c r="EK4" s="102"/>
      <c r="EL4" s="102"/>
      <c r="EM4" s="102"/>
      <c r="EN4" s="102"/>
      <c r="EO4" s="102"/>
      <c r="EP4" s="102"/>
      <c r="EQ4" s="102"/>
      <c r="ER4" s="102"/>
      <c r="ES4" s="102"/>
      <c r="ET4" s="102"/>
      <c r="EU4" s="102"/>
      <c r="EV4" s="102"/>
      <c r="EW4" s="102"/>
      <c r="EX4" s="102"/>
      <c r="EY4" s="102"/>
      <c r="EZ4" s="102"/>
      <c r="FA4" s="102"/>
      <c r="FB4" s="102"/>
      <c r="FC4" s="102"/>
      <c r="FD4" s="102"/>
      <c r="FE4" s="102"/>
      <c r="FF4" s="102"/>
      <c r="FG4" s="102"/>
      <c r="FH4" s="102"/>
      <c r="FI4" s="102"/>
      <c r="FJ4" s="102"/>
      <c r="FK4" s="102"/>
      <c r="FL4" s="102"/>
      <c r="FM4" s="102"/>
      <c r="FN4" s="102"/>
      <c r="FO4" s="102"/>
      <c r="FP4" s="102"/>
      <c r="FQ4" s="102"/>
      <c r="FR4" s="102"/>
      <c r="FS4" s="102"/>
      <c r="FT4" s="102"/>
      <c r="FU4" s="102"/>
      <c r="FV4" s="102"/>
      <c r="FW4" s="102"/>
      <c r="FX4" s="102"/>
      <c r="FY4" s="102"/>
      <c r="FZ4" s="102"/>
      <c r="GA4" s="102"/>
      <c r="GB4" s="102"/>
      <c r="GC4" s="102"/>
      <c r="GD4" s="102"/>
      <c r="GE4" s="102"/>
      <c r="GF4" s="102"/>
      <c r="GG4" s="102"/>
      <c r="GH4" s="102"/>
      <c r="GI4" s="102"/>
      <c r="GJ4" s="102"/>
      <c r="GK4" s="102"/>
      <c r="GL4" s="102"/>
      <c r="GM4" s="102"/>
      <c r="GN4" s="102"/>
      <c r="GO4" s="102"/>
      <c r="GP4" s="102"/>
      <c r="GQ4" s="102"/>
      <c r="GR4" s="102"/>
      <c r="GS4" s="102"/>
      <c r="GT4" s="102"/>
      <c r="GU4" s="102"/>
      <c r="GV4" s="102"/>
      <c r="GW4" s="102"/>
      <c r="GX4" s="102"/>
      <c r="GY4" s="102"/>
      <c r="GZ4" s="102"/>
      <c r="HA4" s="102"/>
      <c r="HB4" s="102"/>
      <c r="HC4" s="102"/>
      <c r="HD4" s="102"/>
      <c r="HE4" s="102"/>
      <c r="HF4" s="102"/>
      <c r="HG4" s="102"/>
      <c r="HH4" s="102"/>
      <c r="HI4" s="102"/>
      <c r="HJ4" s="102"/>
      <c r="HK4" s="102"/>
      <c r="HL4" s="102"/>
      <c r="HM4" s="102"/>
      <c r="HN4" s="102"/>
      <c r="HO4" s="102"/>
      <c r="HP4" s="102"/>
      <c r="HQ4" s="102"/>
      <c r="HR4" s="102"/>
      <c r="HS4" s="102"/>
      <c r="HT4" s="102"/>
      <c r="HU4" s="102"/>
      <c r="HV4" s="102"/>
      <c r="HW4" s="102"/>
      <c r="HX4" s="102"/>
      <c r="HY4" s="102"/>
      <c r="HZ4" s="102"/>
      <c r="IA4" s="102"/>
      <c r="IB4" s="102"/>
      <c r="IC4" s="102"/>
      <c r="ID4" s="102"/>
      <c r="IE4" s="102"/>
      <c r="IF4" s="102"/>
      <c r="IG4" s="102"/>
      <c r="IH4" s="102"/>
      <c r="II4" s="102"/>
    </row>
    <row r="5" spans="1:256" s="93" customFormat="1" ht="45.95" customHeight="1">
      <c r="A5" s="99">
        <v>2011301</v>
      </c>
      <c r="B5" s="99">
        <v>323</v>
      </c>
      <c r="C5" s="99" t="s">
        <v>141</v>
      </c>
      <c r="D5" s="99" t="s">
        <v>142</v>
      </c>
      <c r="E5" s="104">
        <v>4.8</v>
      </c>
      <c r="F5" s="99"/>
      <c r="IJ5" s="94"/>
      <c r="IK5" s="94"/>
      <c r="IL5" s="94"/>
      <c r="IM5" s="94"/>
      <c r="IN5" s="94"/>
      <c r="IO5" s="94"/>
      <c r="IP5" s="94"/>
      <c r="IQ5" s="94"/>
      <c r="IR5" s="94"/>
      <c r="IS5" s="94"/>
      <c r="IT5" s="94"/>
      <c r="IU5" s="94"/>
      <c r="IV5" s="94"/>
    </row>
    <row r="6" spans="1:256" s="93" customFormat="1" ht="46.5" customHeight="1">
      <c r="A6" s="99">
        <v>2011308</v>
      </c>
      <c r="B6" s="99">
        <v>323</v>
      </c>
      <c r="C6" s="99" t="s">
        <v>143</v>
      </c>
      <c r="D6" s="99" t="s">
        <v>144</v>
      </c>
      <c r="E6" s="104">
        <v>51</v>
      </c>
      <c r="F6" s="99" t="s">
        <v>145</v>
      </c>
      <c r="IJ6" s="94"/>
      <c r="IK6" s="94"/>
      <c r="IL6" s="94"/>
      <c r="IM6" s="94"/>
      <c r="IN6" s="94"/>
      <c r="IO6" s="94"/>
      <c r="IP6" s="94"/>
      <c r="IQ6" s="94"/>
      <c r="IR6" s="94"/>
      <c r="IS6" s="94"/>
      <c r="IT6" s="94"/>
      <c r="IU6" s="94"/>
      <c r="IV6" s="94"/>
    </row>
    <row r="7" spans="1:256" s="93" customFormat="1" ht="46.5" customHeight="1">
      <c r="A7" s="99">
        <v>2011308</v>
      </c>
      <c r="B7" s="99">
        <v>323</v>
      </c>
      <c r="C7" s="99" t="s">
        <v>143</v>
      </c>
      <c r="D7" s="99" t="s">
        <v>146</v>
      </c>
      <c r="E7" s="104">
        <v>25.228999999999999</v>
      </c>
      <c r="F7" s="99" t="s">
        <v>147</v>
      </c>
      <c r="IJ7" s="94"/>
      <c r="IK7" s="94"/>
      <c r="IL7" s="94"/>
      <c r="IM7" s="94"/>
      <c r="IN7" s="94"/>
      <c r="IO7" s="94"/>
      <c r="IP7" s="94"/>
      <c r="IQ7" s="94"/>
      <c r="IR7" s="94"/>
      <c r="IS7" s="94"/>
      <c r="IT7" s="94"/>
      <c r="IU7" s="94"/>
      <c r="IV7" s="94"/>
    </row>
    <row r="8" spans="1:256" s="93" customFormat="1" ht="46.5" customHeight="1">
      <c r="A8" s="99">
        <v>2011399</v>
      </c>
      <c r="B8" s="99">
        <v>323</v>
      </c>
      <c r="C8" s="99" t="s">
        <v>143</v>
      </c>
      <c r="D8" s="99" t="s">
        <v>148</v>
      </c>
      <c r="E8" s="104">
        <v>60</v>
      </c>
      <c r="F8" s="99" t="s">
        <v>206</v>
      </c>
      <c r="IJ8" s="94"/>
      <c r="IK8" s="94"/>
      <c r="IL8" s="94"/>
      <c r="IM8" s="94"/>
      <c r="IN8" s="94"/>
      <c r="IO8" s="94"/>
      <c r="IP8" s="94"/>
      <c r="IQ8" s="94"/>
      <c r="IR8" s="94"/>
      <c r="IS8" s="94"/>
      <c r="IT8" s="94"/>
      <c r="IU8" s="94"/>
      <c r="IV8" s="94"/>
    </row>
    <row r="9" spans="1:256" s="93" customFormat="1" ht="46.5" customHeight="1">
      <c r="A9" s="99">
        <v>2011308</v>
      </c>
      <c r="B9" s="99">
        <v>323</v>
      </c>
      <c r="C9" s="99" t="s">
        <v>143</v>
      </c>
      <c r="D9" s="99" t="s">
        <v>149</v>
      </c>
      <c r="E9" s="104">
        <v>77</v>
      </c>
      <c r="F9" s="99" t="s">
        <v>150</v>
      </c>
      <c r="IJ9" s="94"/>
      <c r="IK9" s="94"/>
      <c r="IL9" s="94"/>
      <c r="IM9" s="94"/>
      <c r="IN9" s="94"/>
      <c r="IO9" s="94"/>
      <c r="IP9" s="94"/>
      <c r="IQ9" s="94"/>
      <c r="IR9" s="94"/>
      <c r="IS9" s="94"/>
      <c r="IT9" s="94"/>
      <c r="IU9" s="94"/>
      <c r="IV9" s="94"/>
    </row>
    <row r="10" spans="1:256" s="93" customFormat="1" ht="46.5" customHeight="1">
      <c r="A10" s="99">
        <v>2011308</v>
      </c>
      <c r="B10" s="99">
        <v>323</v>
      </c>
      <c r="C10" s="99" t="s">
        <v>143</v>
      </c>
      <c r="D10" s="99" t="s">
        <v>207</v>
      </c>
      <c r="E10" s="104">
        <v>238.9452</v>
      </c>
      <c r="F10" s="99" t="s">
        <v>151</v>
      </c>
      <c r="IJ10" s="94"/>
      <c r="IK10" s="94"/>
      <c r="IL10" s="94"/>
      <c r="IM10" s="94"/>
      <c r="IN10" s="94"/>
      <c r="IO10" s="94"/>
      <c r="IP10" s="94"/>
      <c r="IQ10" s="94"/>
      <c r="IR10" s="94"/>
      <c r="IS10" s="94"/>
      <c r="IT10" s="94"/>
      <c r="IU10" s="94"/>
      <c r="IV10" s="94"/>
    </row>
    <row r="11" spans="1:256" s="93" customFormat="1" ht="60.95" customHeight="1">
      <c r="A11" s="99">
        <v>2011308</v>
      </c>
      <c r="B11" s="99">
        <v>323</v>
      </c>
      <c r="C11" s="99" t="s">
        <v>143</v>
      </c>
      <c r="D11" s="99" t="s">
        <v>208</v>
      </c>
      <c r="E11" s="104">
        <v>25.8</v>
      </c>
      <c r="F11" s="99" t="s">
        <v>152</v>
      </c>
      <c r="IJ11" s="94"/>
      <c r="IK11" s="94"/>
      <c r="IL11" s="94"/>
      <c r="IM11" s="94"/>
      <c r="IN11" s="94"/>
      <c r="IO11" s="94"/>
      <c r="IP11" s="94"/>
      <c r="IQ11" s="94"/>
      <c r="IR11" s="94"/>
      <c r="IS11" s="94"/>
      <c r="IT11" s="94"/>
      <c r="IU11" s="94"/>
      <c r="IV11" s="94"/>
    </row>
    <row r="12" spans="1:256" s="93" customFormat="1" ht="35.1" customHeight="1">
      <c r="A12" s="99">
        <v>2011301</v>
      </c>
      <c r="B12" s="99">
        <v>323</v>
      </c>
      <c r="C12" s="99" t="s">
        <v>141</v>
      </c>
      <c r="D12" s="99" t="s">
        <v>153</v>
      </c>
      <c r="E12" s="104">
        <v>1</v>
      </c>
      <c r="F12" s="99"/>
      <c r="IJ12" s="94"/>
      <c r="IK12" s="94"/>
      <c r="IL12" s="94"/>
      <c r="IM12" s="94"/>
      <c r="IN12" s="94"/>
      <c r="IO12" s="94"/>
      <c r="IP12" s="94"/>
      <c r="IQ12" s="94"/>
      <c r="IR12" s="94"/>
      <c r="IS12" s="94"/>
      <c r="IT12" s="94"/>
      <c r="IU12" s="94"/>
      <c r="IV12" s="94"/>
    </row>
    <row r="13" spans="1:256" s="93" customFormat="1" ht="45.75" customHeight="1">
      <c r="A13" s="99"/>
      <c r="B13" s="99"/>
      <c r="C13" s="99"/>
      <c r="D13" s="99" t="s">
        <v>50</v>
      </c>
      <c r="E13" s="104">
        <f>SUM(E5:E12)</f>
        <v>483.77420000000001</v>
      </c>
      <c r="F13" s="99"/>
      <c r="IJ13" s="94"/>
      <c r="IK13" s="94"/>
      <c r="IL13" s="94"/>
      <c r="IM13" s="94"/>
      <c r="IN13" s="94"/>
      <c r="IO13" s="94"/>
      <c r="IP13" s="94"/>
      <c r="IQ13" s="94"/>
      <c r="IR13" s="94"/>
      <c r="IS13" s="94"/>
      <c r="IT13" s="94"/>
      <c r="IU13" s="94"/>
      <c r="IV13" s="94"/>
    </row>
  </sheetData>
  <mergeCells count="1">
    <mergeCell ref="A2:F2"/>
  </mergeCells>
  <phoneticPr fontId="2" type="noConversion"/>
  <pageMargins left="0.75" right="0.75" top="1" bottom="1" header="0.5" footer="0.5"/>
  <pageSetup paperSize="9" scale="5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6</vt:i4>
      </vt:variant>
    </vt:vector>
  </HeadingPairs>
  <TitlesOfParts>
    <vt:vector size="17" baseType="lpstr">
      <vt:lpstr>1</vt:lpstr>
      <vt:lpstr>2</vt:lpstr>
      <vt:lpstr>3</vt:lpstr>
      <vt:lpstr>4</vt:lpstr>
      <vt:lpstr>5</vt:lpstr>
      <vt:lpstr>6</vt:lpstr>
      <vt:lpstr>7</vt:lpstr>
      <vt:lpstr>9 </vt:lpstr>
      <vt:lpstr>8</vt:lpstr>
      <vt:lpstr>10</vt:lpstr>
      <vt:lpstr>11</vt:lpstr>
      <vt:lpstr>'1'!Print_Area</vt:lpstr>
      <vt:lpstr>'11'!Print_Area</vt:lpstr>
      <vt:lpstr>'3'!Print_Area</vt:lpstr>
      <vt:lpstr>'4'!Print_Area</vt:lpstr>
      <vt:lpstr>'8'!Print_Area</vt:lpstr>
      <vt:lpstr>'9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胤航 邵</cp:lastModifiedBy>
  <cp:lastPrinted>2022-01-22T03:15:00Z</cp:lastPrinted>
  <dcterms:created xsi:type="dcterms:W3CDTF">2016-02-18T18:32:00Z</dcterms:created>
  <dcterms:modified xsi:type="dcterms:W3CDTF">2024-11-04T13:45:23Z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5E29E9C9714E44D9B0A3FB71F6EC9E4C_13</vt:lpwstr>
  </property>
</Properties>
</file>