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5" r:id="rId10"/>
    <sheet name="10" sheetId="13" r:id="rId11"/>
    <sheet name="11" sheetId="12" r:id="rId12"/>
  </sheets>
  <definedNames>
    <definedName name="_xlnm._FilterDatabase" localSheetId="3" hidden="1">'3'!$A$6:$IN$11</definedName>
    <definedName name="_xlnm._FilterDatabase" localSheetId="11" hidden="1">'11'!$A$5:$O$10</definedName>
    <definedName name="_xlnm.Print_Area" localSheetId="1">'1'!$A$1:$D$31</definedName>
    <definedName name="_xlnm.Print_Area" localSheetId="11">'11'!$A$1:$L$10</definedName>
    <definedName name="_xlnm.Print_Area" localSheetId="2">'2'!$A$1:$S$10</definedName>
    <definedName name="_xlnm.Print_Area" localSheetId="3">'3'!$A$1:$H$11</definedName>
    <definedName name="_xlnm.Print_Area" localSheetId="4">'4'!$A$1:$D$31</definedName>
    <definedName name="_xlnm.Print_Area" localSheetId="5">'5'!$A$1:$G$10</definedName>
    <definedName name="_xlnm.Print_Area" localSheetId="6">'6'!$A$1:$E$16</definedName>
    <definedName name="_xlnm.Print_Area" localSheetId="8">'8'!$A$1:$F$7</definedName>
    <definedName name="_xlnm.Print_Area" localSheetId="9">'9'!$A$1:$F$8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<sst xmlns="http://schemas.openxmlformats.org/spreadsheetml/2006/main" count="265" uniqueCount="156">
  <si>
    <t>附件1</t>
  </si>
  <si>
    <t>2024年收支预算总表</t>
  </si>
  <si>
    <t>部门：东疆第一幼儿园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</si>
  <si>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</si>
  <si>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</si>
  <si>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</si>
  <si>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</si>
  <si>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</si>
  <si>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</si>
  <si>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</si>
  <si>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</si>
  <si>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</si>
  <si>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</si>
  <si>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</si>
  <si>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</si>
  <si>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</si>
  <si>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</si>
  <si>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</si>
  <si>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</si>
  <si>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</si>
  <si>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</si>
  <si>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</si>
  <si>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</si>
  <si>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</si>
  <si>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</si>
  <si>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</si>
  <si>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</si>
  <si>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</si>
  <si>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</si>
  <si>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</si>
  <si>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</si>
  <si>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</si>
  <si>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</si>
  <si>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</si>
  <si>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</si>
  <si>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</si>
  <si>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</si>
  <si>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</si>
  <si>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</si>
  <si>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</si>
  <si>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</si>
  <si>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</si>
  <si>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</si>
  <si>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</si>
  <si>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</si>
  <si>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</si>
  <si>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</si>
  <si>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</si>
  <si>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</si>
  <si>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</si>
  <si>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</si>
  <si>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</si>
  <si>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</si>
  <si>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</si>
  <si>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</si>
  <si>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</si>
  <si>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</si>
  <si>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</si>
  <si>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</si>
  <si>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</si>
  <si>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</si>
  <si>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</si>
  <si>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</si>
  <si>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</si>
  <si>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东疆第一幼儿园单位</t>
  </si>
  <si>
    <t>……</t>
  </si>
  <si>
    <t>附件3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</si>
  <si>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</si>
  <si>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</si>
  <si>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</si>
  <si>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</si>
  <si>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</si>
  <si>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</si>
  <si>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</si>
  <si>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</si>
  <si>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</si>
  <si>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</si>
  <si>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</si>
  <si>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02</t>
  </si>
  <si>
    <t xml:space="preserve">  普通教育</t>
  </si>
  <si>
    <t xml:space="preserve">      01</t>
  </si>
  <si>
    <t xml:space="preserve">    学前教育</t>
  </si>
  <si>
    <t>合  计</t>
  </si>
  <si>
    <t>注：本表按支出功能分类填列，明细到类、款、项三级科目。</t>
  </si>
  <si>
    <t>附件4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</si>
  <si>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</si>
  <si>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</si>
  <si>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</si>
  <si>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</si>
  <si>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</si>
  <si>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</si>
  <si>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</si>
  <si>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</si>
  <si>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2024年财政拨款一般公共预算支出预算表</t>
  </si>
  <si>
    <t>合   计</t>
  </si>
  <si>
    <t>人员经费</t>
  </si>
  <si>
    <t>公用经费</t>
  </si>
  <si>
    <t xml:space="preserve"> </t>
  </si>
  <si>
    <t>附件6</t>
  </si>
  <si>
    <t xml:space="preserve"> 2024年财政拨款一般公共预算基本支出预算表</t>
  </si>
  <si>
    <t>部门预算支出经济分类</t>
  </si>
  <si>
    <t>本年一般公共预算基本支出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</si>
  <si>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</si>
  <si>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</si>
  <si>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</si>
  <si>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</si>
  <si>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</si>
  <si>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</si>
  <si>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</si>
  <si>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</si>
  <si>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</si>
  <si>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>注：本表按部门预算支出经济分类填列，明细到类、款两级科目。</t>
  </si>
  <si>
    <t>附件7</t>
  </si>
  <si>
    <t>2024年财政拨款政府性基金预算支出预算表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</si>
  <si>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</si>
  <si>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</si>
  <si>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</si>
  <si>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2024年财政拨款一般公共预算“三公”经费支出预算表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</si>
  <si>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</si>
  <si>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</si>
  <si>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</si>
  <si>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</si>
  <si>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</si>
  <si>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</si>
  <si>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</si>
  <si>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</si>
  <si>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</si>
  <si>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</si>
  <si>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</si>
  <si>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</si>
  <si>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</si>
  <si>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</si>
  <si>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</si>
  <si>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一体化</t>
  </si>
  <si>
    <t>服务</t>
  </si>
  <si>
    <t>幼儿园物业费</t>
  </si>
  <si>
    <t>往年已执行，本年预计支付92.401995万元</t>
  </si>
  <si>
    <t>货物</t>
  </si>
  <si>
    <t>幼儿园保育教育经费</t>
  </si>
  <si>
    <t>附件10</t>
  </si>
  <si>
    <t>2024年国有资本经营预算支出情况表</t>
  </si>
  <si>
    <t>本年国有资本经营基金预算支出</t>
  </si>
  <si>
    <t>附件11</t>
  </si>
  <si>
    <t xml:space="preserve"> 2024年项目支出预算表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</si>
  <si>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</si>
  <si>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</si>
  <si>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</si>
  <si>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</si>
  <si>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</si>
  <si>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</si>
  <si>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</si>
  <si>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</si>
  <si>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</si>
  <si>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</si>
  <si>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幼儿园安全反恐经费</t>
  </si>
  <si>
    <t>幼儿园能源经费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</si>
</sst>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0.00_ "/>
    <numFmt numFmtId="190" formatCode="#,##0.0"/>
    <numFmt numFmtId="191" formatCode=";;"/>
    <numFmt numFmtId="192" formatCode="#,##0.00_ "/>
    <numFmt numFmtId="193" formatCode="#,##0.0_ "/>
    <numFmt numFmtId="194" formatCode="#,##0.0000"/>
    <numFmt numFmtId="195" formatCode="* #,##0.00;* \-#,##0.00;* &quot;&quot;??;@"/>
    <numFmt numFmtId="196" formatCode="00"/>
  </numFmts>
  <fonts count="85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63" borderId="0" applyNumberFormat="0" applyBorder="0" applyAlignment="0" applyProtection="0"/>
    <xf numFmtId="0" fontId="35" fillId="52" borderId="0" applyNumberFormat="0" applyBorder="0" applyAlignment="0" applyProtection="0"/>
    <xf numFmtId="0" fontId="35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176" fontId="37" fillId="0" borderId="0" applyFill="0" applyBorder="0" applyAlignment="0"/>
    <xf numFmtId="0" fontId="38" fillId="33" borderId="14" applyNumberFormat="0" applyAlignment="0" applyProtection="0">
      <alignment vertical="center"/>
    </xf>
    <xf numFmtId="0" fontId="39" fillId="67" borderId="15" applyNumberFormat="0" applyAlignment="0" applyProtection="0">
      <alignment vertical="center"/>
    </xf>
    <xf numFmtId="0" fontId="40" fillId="0" borderId="0" applyProtection="0">
      <alignment vertical="center"/>
    </xf>
    <xf numFmtId="41" fontId="30" fillId="0" borderId="0" applyFont="0" applyFill="0" applyBorder="0" applyAlignment="0" applyProtection="0"/>
    <xf numFmtId="177" fontId="41" fillId="0" borderId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41" fillId="0" borderId="0"/>
    <xf numFmtId="0" fontId="42" fillId="0" borderId="0" applyProtection="0"/>
    <xf numFmtId="181" fontId="41" fillId="0" borderId="0"/>
    <xf numFmtId="0" fontId="43" fillId="0" borderId="0" applyNumberFormat="0" applyFill="0" applyBorder="0" applyAlignment="0" applyProtection="0">
      <alignment vertical="center"/>
    </xf>
    <xf numFmtId="2" fontId="42" fillId="0" borderId="0" applyProtection="0"/>
    <xf numFmtId="0" fontId="44" fillId="39" borderId="0" applyNumberFormat="0" applyBorder="0" applyAlignment="0" applyProtection="0">
      <alignment vertical="center"/>
    </xf>
    <xf numFmtId="38" fontId="45" fillId="41" borderId="0" applyBorder="0" applyAlignment="0" applyProtection="0"/>
    <xf numFmtId="0" fontId="46" fillId="0" borderId="16" applyNumberFormat="0" applyAlignment="0" applyProtection="0">
      <alignment horizontal="left" vertical="center"/>
    </xf>
    <xf numFmtId="0" fontId="46" fillId="0" borderId="17">
      <alignment horizontal="left"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Protection="0"/>
    <xf numFmtId="0" fontId="46" fillId="0" borderId="0" applyProtection="0"/>
    <xf numFmtId="0" fontId="51" fillId="34" borderId="14" applyNumberFormat="0" applyAlignment="0" applyProtection="0">
      <alignment vertical="center"/>
    </xf>
    <xf numFmtId="10" fontId="45" fillId="33" borderId="1" applyBorder="0" applyAlignment="0" applyProtection="0"/>
    <xf numFmtId="0" fontId="51" fillId="34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37" fontId="54" fillId="0" borderId="0"/>
    <xf numFmtId="0" fontId="55" fillId="0" borderId="0"/>
    <xf numFmtId="0" fontId="56" fillId="0" borderId="0"/>
    <xf numFmtId="0" fontId="57" fillId="0" borderId="0"/>
    <xf numFmtId="0" fontId="31" fillId="35" borderId="22" applyNumberFormat="0" applyFont="0" applyAlignment="0" applyProtection="0">
      <alignment vertical="center"/>
    </xf>
    <xf numFmtId="0" fontId="58" fillId="33" borderId="23" applyNumberFormat="0" applyAlignment="0" applyProtection="0">
      <alignment vertical="center"/>
    </xf>
    <xf numFmtId="10" fontId="30" fillId="0" borderId="0" applyFont="0" applyFill="0" applyBorder="0" applyAlignment="0" applyProtection="0"/>
    <xf numFmtId="1" fontId="30" fillId="0" borderId="0"/>
    <xf numFmtId="0" fontId="1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2" fillId="0" borderId="24" applyProtection="0"/>
    <xf numFmtId="0" fontId="60" fillId="0" borderId="0" applyNumberForma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>
      <alignment horizontal="centerContinuous" vertical="center"/>
    </xf>
    <xf numFmtId="0" fontId="9" fillId="0" borderId="1">
      <alignment horizontal="distributed" vertical="center" wrapText="1"/>
    </xf>
    <xf numFmtId="0" fontId="3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67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1" fillId="0" borderId="0"/>
    <xf numFmtId="0" fontId="0" fillId="0" borderId="0"/>
    <xf numFmtId="0" fontId="1" fillId="0" borderId="0"/>
    <xf numFmtId="0" fontId="7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73" fillId="0" borderId="0" applyFont="0" applyFill="0" applyBorder="0" applyAlignment="0" applyProtection="0"/>
    <xf numFmtId="0" fontId="44" fillId="39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75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27" applyNumberFormat="0" applyFill="0" applyAlignment="0" applyProtection="0">
      <alignment vertical="center"/>
    </xf>
    <xf numFmtId="182" fontId="61" fillId="0" borderId="0" applyFont="0" applyFill="0" applyBorder="0" applyAlignment="0" applyProtection="0"/>
    <xf numFmtId="0" fontId="38" fillId="41" borderId="14" applyNumberFormat="0" applyAlignment="0" applyProtection="0">
      <alignment vertical="center"/>
    </xf>
    <xf numFmtId="0" fontId="80" fillId="67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83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6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0" fontId="81" fillId="69" borderId="0" applyNumberFormat="0" applyBorder="0" applyAlignment="0" applyProtection="0"/>
    <xf numFmtId="0" fontId="81" fillId="70" borderId="0" applyNumberFormat="0" applyBorder="0" applyAlignment="0" applyProtection="0"/>
    <xf numFmtId="0" fontId="81" fillId="71" borderId="0" applyNumberFormat="0" applyBorder="0" applyAlignment="0" applyProtection="0"/>
    <xf numFmtId="0" fontId="33" fillId="7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8" fillId="41" borderId="23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1" fontId="9" fillId="0" borderId="1">
      <alignment vertical="center"/>
      <protection locked="0"/>
    </xf>
    <xf numFmtId="0" fontId="82" fillId="0" borderId="0"/>
    <xf numFmtId="188" fontId="9" fillId="0" borderId="1">
      <alignment vertical="center"/>
      <protection locked="0"/>
    </xf>
    <xf numFmtId="0" fontId="30" fillId="0" borderId="0"/>
    <xf numFmtId="0" fontId="1" fillId="35" borderId="22" applyNumberFormat="0" applyFont="0" applyAlignment="0" applyProtection="0">
      <alignment vertical="center"/>
    </xf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/>
  </cellStyleXfs>
  <cellXfs count="137">
    <xf numFmtId="0" fontId="0" fillId="0" borderId="0" xfId="0"/>
    <xf numFmtId="0" fontId="1" fillId="0" borderId="0" xfId="478" applyFont="1"/>
    <xf numFmtId="0" fontId="0" fillId="0" borderId="0" xfId="478"/>
    <xf numFmtId="0" fontId="0" fillId="0" borderId="0" xfId="478" applyAlignment="1">
      <alignment vertical="center"/>
    </xf>
    <xf numFmtId="0" fontId="2" fillId="0" borderId="0" xfId="478" applyFont="1"/>
    <xf numFmtId="0" fontId="2" fillId="0" borderId="0" xfId="478" applyFont="1" applyAlignment="1">
      <alignment vertical="center"/>
    </xf>
    <xf numFmtId="0" fontId="3" fillId="0" borderId="0" xfId="496" applyFont="1" applyAlignment="1">
      <alignment horizontal="center" vertical="center"/>
    </xf>
    <xf numFmtId="0" fontId="1" fillId="0" borderId="0" xfId="478" applyFont="1" applyAlignment="1">
      <alignment vertical="center"/>
    </xf>
    <xf numFmtId="0" fontId="4" fillId="0" borderId="0" xfId="496" applyFont="1" applyAlignment="1">
      <alignment horizontal="center"/>
    </xf>
    <xf numFmtId="0" fontId="1" fillId="0" borderId="1" xfId="478" applyFont="1" applyBorder="1" applyAlignment="1">
      <alignment horizontal="center" vertical="center"/>
    </xf>
    <xf numFmtId="0" fontId="1" fillId="0" borderId="1" xfId="478" applyFont="1" applyBorder="1" applyAlignment="1">
      <alignment horizontal="center" vertical="center" wrapText="1"/>
    </xf>
    <xf numFmtId="0" fontId="1" fillId="0" borderId="1" xfId="478" applyFont="1" applyBorder="1" applyAlignment="1">
      <alignment vertical="center"/>
    </xf>
    <xf numFmtId="0" fontId="1" fillId="0" borderId="1" xfId="478" applyFont="1" applyBorder="1" applyAlignment="1">
      <alignment vertical="center" wrapText="1"/>
    </xf>
    <xf numFmtId="189" fontId="1" fillId="0" borderId="1" xfId="478" applyNumberFormat="1" applyFont="1" applyBorder="1"/>
    <xf numFmtId="0" fontId="0" fillId="0" borderId="1" xfId="478" applyBorder="1"/>
    <xf numFmtId="0" fontId="1" fillId="0" borderId="0" xfId="478" applyFont="1" applyAlignment="1">
      <alignment horizontal="center" vertical="center"/>
    </xf>
    <xf numFmtId="0" fontId="0" fillId="0" borderId="0" xfId="478" applyAlignment="1">
      <alignment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190" fontId="1" fillId="0" borderId="3" xfId="0" applyNumberFormat="1" applyFont="1" applyBorder="1" applyAlignment="1">
      <alignment horizontal="right" vertical="center" wrapText="1"/>
    </xf>
    <xf numFmtId="190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2"/>
    </xf>
    <xf numFmtId="19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472" applyFont="1" applyAlignment="1">
      <alignment horizontal="center" vertical="center"/>
    </xf>
    <xf numFmtId="0" fontId="5" fillId="0" borderId="0" xfId="472" applyFont="1" applyAlignment="1">
      <alignment horizontal="center" vertical="top"/>
    </xf>
    <xf numFmtId="0" fontId="1" fillId="0" borderId="0" xfId="472" applyFont="1" applyAlignment="1">
      <alignment horizontal="right"/>
    </xf>
    <xf numFmtId="0" fontId="1" fillId="0" borderId="0" xfId="472" applyFont="1"/>
    <xf numFmtId="0" fontId="6" fillId="0" borderId="0" xfId="472" applyFont="1" applyAlignment="1">
      <alignment horizontal="right" vertical="center"/>
    </xf>
    <xf numFmtId="0" fontId="0" fillId="0" borderId="0" xfId="472"/>
    <xf numFmtId="0" fontId="2" fillId="0" borderId="0" xfId="472" applyFont="1"/>
    <xf numFmtId="0" fontId="1" fillId="0" borderId="0" xfId="472" applyFont="1" applyAlignment="1">
      <alignment horizontal="left"/>
    </xf>
    <xf numFmtId="0" fontId="1" fillId="0" borderId="2" xfId="472" applyFont="1" applyBorder="1" applyAlignment="1">
      <alignment horizontal="center" vertical="center" wrapText="1"/>
    </xf>
    <xf numFmtId="0" fontId="1" fillId="0" borderId="1" xfId="472" applyFont="1" applyBorder="1" applyAlignment="1">
      <alignment horizontal="center" vertical="center" wrapText="1"/>
    </xf>
    <xf numFmtId="0" fontId="1" fillId="0" borderId="1" xfId="472" applyFont="1" applyBorder="1" applyAlignment="1">
      <alignment horizontal="right" vertical="center" wrapText="1"/>
    </xf>
    <xf numFmtId="0" fontId="1" fillId="0" borderId="1" xfId="472" applyFont="1" applyBorder="1" applyAlignment="1">
      <alignment horizontal="center" vertical="center"/>
    </xf>
    <xf numFmtId="0" fontId="1" fillId="0" borderId="0" xfId="472" applyFont="1" applyAlignment="1">
      <alignment horizontal="center" vertical="center"/>
    </xf>
    <xf numFmtId="0" fontId="1" fillId="0" borderId="1" xfId="468" applyFont="1" applyFill="1" applyBorder="1" applyAlignment="1" applyProtection="1">
      <alignment horizontal="center" vertical="center" wrapText="1"/>
    </xf>
    <xf numFmtId="190" fontId="1" fillId="0" borderId="3" xfId="468" applyNumberFormat="1" applyFont="1" applyFill="1" applyBorder="1" applyAlignment="1" applyProtection="1">
      <alignment horizontal="center" vertical="center" wrapText="1"/>
    </xf>
    <xf numFmtId="190" fontId="1" fillId="0" borderId="1" xfId="468" applyNumberFormat="1" applyFont="1" applyFill="1" applyBorder="1" applyAlignment="1" applyProtection="1">
      <alignment horizontal="center" vertical="center" wrapText="1"/>
    </xf>
    <xf numFmtId="4" fontId="1" fillId="0" borderId="1" xfId="468" applyNumberFormat="1" applyFont="1" applyFill="1" applyBorder="1" applyAlignment="1" applyProtection="1">
      <alignment horizontal="center" vertical="center" wrapText="1"/>
    </xf>
    <xf numFmtId="49" fontId="1" fillId="0" borderId="1" xfId="472" applyNumberFormat="1" applyFont="1" applyBorder="1" applyAlignment="1">
      <alignment horizontal="center" vertical="center" wrapText="1"/>
    </xf>
    <xf numFmtId="190" fontId="1" fillId="0" borderId="3" xfId="472" applyNumberFormat="1" applyFont="1" applyBorder="1" applyAlignment="1">
      <alignment horizontal="center" vertical="center" wrapText="1"/>
    </xf>
    <xf numFmtId="190" fontId="1" fillId="0" borderId="1" xfId="472" applyNumberFormat="1" applyFont="1" applyBorder="1" applyAlignment="1">
      <alignment horizontal="center" vertical="center" wrapText="1"/>
    </xf>
    <xf numFmtId="189" fontId="1" fillId="0" borderId="1" xfId="472" applyNumberFormat="1" applyFont="1" applyBorder="1" applyAlignment="1">
      <alignment horizontal="right" vertical="center" wrapText="1"/>
    </xf>
    <xf numFmtId="191" fontId="1" fillId="0" borderId="1" xfId="472" applyNumberFormat="1" applyFont="1" applyBorder="1" applyAlignment="1">
      <alignment horizontal="center" vertical="center" wrapText="1"/>
    </xf>
    <xf numFmtId="190" fontId="1" fillId="0" borderId="3" xfId="472" applyNumberFormat="1" applyFont="1" applyBorder="1" applyAlignment="1">
      <alignment horizontal="right" vertical="center" wrapText="1"/>
    </xf>
    <xf numFmtId="190" fontId="1" fillId="0" borderId="1" xfId="468" applyNumberFormat="1" applyBorder="1" applyAlignment="1">
      <alignment horizontal="center" vertical="center" wrapText="1"/>
    </xf>
    <xf numFmtId="4" fontId="1" fillId="0" borderId="1" xfId="468" applyNumberFormat="1" applyBorder="1" applyAlignment="1">
      <alignment horizontal="right" vertical="center" wrapText="1"/>
    </xf>
    <xf numFmtId="0" fontId="6" fillId="0" borderId="1" xfId="472" applyFont="1" applyBorder="1" applyAlignment="1">
      <alignment horizontal="center" vertical="center"/>
    </xf>
    <xf numFmtId="0" fontId="1" fillId="0" borderId="0" xfId="496"/>
    <xf numFmtId="0" fontId="3" fillId="0" borderId="0" xfId="496" applyFont="1" applyAlignment="1">
      <alignment vertical="center"/>
    </xf>
    <xf numFmtId="0" fontId="4" fillId="0" borderId="0" xfId="496" applyFont="1"/>
    <xf numFmtId="0" fontId="4" fillId="0" borderId="0" xfId="496" applyFont="1" applyAlignment="1">
      <alignment horizontal="right"/>
    </xf>
    <xf numFmtId="0" fontId="4" fillId="0" borderId="1" xfId="496" applyFont="1" applyBorder="1" applyAlignment="1">
      <alignment horizontal="center" vertical="center" wrapText="1"/>
    </xf>
    <xf numFmtId="0" fontId="4" fillId="0" borderId="1" xfId="496" applyFont="1" applyBorder="1" applyAlignment="1">
      <alignment horizontal="center" vertical="center"/>
    </xf>
    <xf numFmtId="0" fontId="4" fillId="0" borderId="0" xfId="496" applyFont="1" applyAlignment="1">
      <alignment horizontal="center" vertical="center" wrapText="1"/>
    </xf>
    <xf numFmtId="0" fontId="4" fillId="0" borderId="0" xfId="496" applyFont="1" applyAlignment="1">
      <alignment vertical="center"/>
    </xf>
    <xf numFmtId="19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right" vertical="center" wrapText="1"/>
    </xf>
    <xf numFmtId="189" fontId="1" fillId="0" borderId="4" xfId="0" applyNumberFormat="1" applyFont="1" applyBorder="1" applyAlignment="1">
      <alignment horizontal="right" vertical="center" wrapText="1"/>
    </xf>
    <xf numFmtId="189" fontId="7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92" fontId="1" fillId="0" borderId="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0" fillId="0" borderId="0" xfId="0" applyBorder="1"/>
    <xf numFmtId="189" fontId="6" fillId="0" borderId="0" xfId="0" applyNumberFormat="1" applyFont="1" applyAlignment="1">
      <alignment horizontal="center" vertical="center"/>
    </xf>
    <xf numFmtId="189" fontId="2" fillId="0" borderId="0" xfId="0" applyNumberFormat="1" applyFont="1"/>
    <xf numFmtId="189" fontId="5" fillId="0" borderId="0" xfId="0" applyNumberFormat="1" applyFont="1" applyAlignment="1">
      <alignment horizontal="centerContinuous" vertical="top"/>
    </xf>
    <xf numFmtId="189" fontId="1" fillId="0" borderId="0" xfId="0" applyNumberFormat="1" applyFont="1" applyAlignment="1">
      <alignment horizontal="right"/>
    </xf>
    <xf numFmtId="18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191" fontId="8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91" fontId="9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189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193" fontId="1" fillId="0" borderId="1" xfId="0" applyNumberFormat="1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/>
    </xf>
    <xf numFmtId="190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3"/>
    </xf>
    <xf numFmtId="190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4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0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95" fontId="6" fillId="0" borderId="0" xfId="0" applyNumberFormat="1" applyFont="1" applyAlignment="1">
      <alignment horizontal="center" vertical="center"/>
    </xf>
    <xf numFmtId="195" fontId="5" fillId="0" borderId="0" xfId="0" applyNumberFormat="1" applyFont="1" applyAlignment="1">
      <alignment horizontal="centerContinuous" vertical="top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5" fontId="6" fillId="0" borderId="0" xfId="0" applyNumberFormat="1" applyFont="1" applyAlignment="1">
      <alignment vertical="center"/>
    </xf>
    <xf numFmtId="193" fontId="6" fillId="0" borderId="0" xfId="0" applyNumberFormat="1" applyFont="1" applyAlignment="1">
      <alignment horizontal="right" vertical="top"/>
    </xf>
    <xf numFmtId="196" fontId="5" fillId="0" borderId="0" xfId="0" applyNumberFormat="1" applyFont="1" applyAlignment="1">
      <alignment horizontal="center" vertical="top"/>
    </xf>
    <xf numFmtId="193" fontId="1" fillId="0" borderId="0" xfId="0" applyNumberFormat="1" applyFont="1" applyAlignment="1">
      <alignment horizontal="left"/>
    </xf>
    <xf numFmtId="193" fontId="1" fillId="0" borderId="0" xfId="0" applyNumberFormat="1" applyFont="1" applyAlignment="1">
      <alignment horizontal="right"/>
    </xf>
    <xf numFmtId="193" fontId="0" fillId="0" borderId="1" xfId="0" applyNumberFormat="1" applyBorder="1" applyAlignment="1">
      <alignment horizontal="center" vertical="center" wrapText="1"/>
    </xf>
    <xf numFmtId="19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93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 wrapText="1"/>
    </xf>
    <xf numFmtId="190" fontId="0" fillId="0" borderId="4" xfId="0" applyNumberFormat="1" applyBorder="1" applyAlignment="1">
      <alignment horizontal="center" vertical="center" wrapText="1"/>
    </xf>
    <xf numFmtId="190" fontId="0" fillId="0" borderId="3" xfId="0" applyNumberFormat="1" applyBorder="1" applyAlignment="1">
      <alignment horizontal="center" vertical="center" wrapText="1"/>
    </xf>
    <xf numFmtId="193" fontId="0" fillId="0" borderId="2" xfId="0" applyNumberFormat="1" applyBorder="1" applyAlignment="1">
      <alignment vertical="center" wrapText="1"/>
    </xf>
    <xf numFmtId="195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189" fontId="1" fillId="0" borderId="1" xfId="0" applyNumberFormat="1" applyFont="1" applyBorder="1" applyAlignment="1">
      <alignment vertical="center" wrapText="1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调整" xfId="213"/>
    <cellStyle name="差_2008年支出调整_财力性转移支付2010年预算参考数" xfId="214"/>
    <cellStyle name="差_2008年支出核定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行政(燃修费)" xfId="421"/>
    <cellStyle name="差_行政(燃修费)_不含人员经费系数" xfId="422"/>
    <cellStyle name="差_行政(燃修费)_不含人员经费系数_财力性转移支付2010年预算参考数" xfId="423"/>
    <cellStyle name="差_行政(燃修费)_财力性转移支付2010年预算参考数" xfId="424"/>
    <cellStyle name="差_行政(燃修费)_民生政策最低支出需求" xfId="425"/>
    <cellStyle name="差_行政(燃修费)_民生政策最低支出需求_财力性转移支付2010年预算参考数" xfId="426"/>
    <cellStyle name="差_行政(燃修费)_县市旗测算-新科目（含人口规模效应）" xfId="427"/>
    <cellStyle name="差_行政(燃修费)_县市旗测算-新科目（含人口规模效应）_财力性转移支付2010年预算参考数" xfId="428"/>
    <cellStyle name="差_行政（人员）" xfId="429"/>
    <cellStyle name="差_行政（人员）_不含人员经费系数" xfId="430"/>
    <cellStyle name="差_行政（人员）_不含人员经费系数_财力性转移支付2010年预算参考数" xfId="431"/>
    <cellStyle name="差_行政（人员）_财力性转移支付2010年预算参考数" xfId="432"/>
    <cellStyle name="差_行政（人员）_民生政策最低支出需求" xfId="433"/>
    <cellStyle name="差_行政（人员）_民生政策最低支出需求_财力性转移支付2010年预算参考数" xfId="434"/>
    <cellStyle name="差_行政（人员）_县市旗测算-新科目（含人口规模效应）" xfId="435"/>
    <cellStyle name="差_行政（人员）_县市旗测算-新科目（含人口规模效应）_财力性转移支付2010年预算参考数" xfId="436"/>
    <cellStyle name="差_行政公检法测算" xfId="437"/>
    <cellStyle name="差_行政公检法测算_不含人员经费系数" xfId="438"/>
    <cellStyle name="差_行政公检法测算_不含人员经费系数_财力性转移支付2010年预算参考数" xfId="439"/>
    <cellStyle name="差_行政公检法测算_财力性转移支付2010年预算参考数" xfId="440"/>
    <cellStyle name="差_行政公检法测算_民生政策最低支出需求" xfId="441"/>
    <cellStyle name="差_行政公检法测算_民生政策最低支出需求_财力性转移支付2010年预算参考数" xfId="442"/>
    <cellStyle name="差_行政公检法测算_县市旗测算-新科目（含人口规模效应）" xfId="443"/>
    <cellStyle name="差_行政公检法测算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3" xfId="483"/>
    <cellStyle name="常规 3 2" xfId="484"/>
    <cellStyle name="常规 4" xfId="485"/>
    <cellStyle name="常规 4 2" xfId="486"/>
    <cellStyle name="常规 4_2008年横排表0721" xfId="487"/>
    <cellStyle name="常规 5" xfId="488"/>
    <cellStyle name="常规 5 2" xfId="489"/>
    <cellStyle name="常规 6" xfId="490"/>
    <cellStyle name="常规 6 2" xfId="491"/>
    <cellStyle name="常规 7" xfId="492"/>
    <cellStyle name="常规 7 2" xfId="493"/>
    <cellStyle name="常规 8" xfId="494"/>
    <cellStyle name="常规 9" xfId="495"/>
    <cellStyle name="常规_附件 5 " xfId="496"/>
    <cellStyle name="超级链接" xfId="497"/>
    <cellStyle name="分级显示行_1_13区汇总" xfId="498"/>
    <cellStyle name="归盒啦_95" xfId="499"/>
    <cellStyle name="好 2" xfId="500"/>
    <cellStyle name="好_00省级(打印)" xfId="501"/>
    <cellStyle name="好_03昭通" xfId="502"/>
    <cellStyle name="好_0502通海县" xfId="503"/>
    <cellStyle name="好_05潍坊" xfId="504"/>
    <cellStyle name="好_0605石屏县" xfId="505"/>
    <cellStyle name="好_0605石屏县_财力性转移支付2010年预算参考数" xfId="506"/>
    <cellStyle name="好_07临沂" xfId="507"/>
    <cellStyle name="好_09黑龙江" xfId="508"/>
    <cellStyle name="好_09黑龙江_财力性转移支付2010年预算参考数" xfId="509"/>
    <cellStyle name="好_1" xfId="510"/>
    <cellStyle name="好_1_财力性转移支付2010年预算参考数" xfId="511"/>
    <cellStyle name="好_1110洱源县" xfId="512"/>
    <cellStyle name="好_1110洱源县_财力性转移支付2010年预算参考数" xfId="513"/>
    <cellStyle name="好_11大理" xfId="514"/>
    <cellStyle name="好_11大理_财力性转移支付2010年预算参考数" xfId="515"/>
    <cellStyle name="好_12滨州" xfId="516"/>
    <cellStyle name="好_12滨州_财力性转移支付2010年预算参考数" xfId="517"/>
    <cellStyle name="好_14安徽" xfId="518"/>
    <cellStyle name="好_14安徽_财力性转移支付2010年预算参考数" xfId="519"/>
    <cellStyle name="好_2" xfId="520"/>
    <cellStyle name="好_2_财力性转移支付2010年预算参考数" xfId="521"/>
    <cellStyle name="好_2006年22湖南" xfId="522"/>
    <cellStyle name="好_2006年22湖南_财力性转移支付2010年预算参考数" xfId="523"/>
    <cellStyle name="好_2006年27重庆" xfId="524"/>
    <cellStyle name="好_2006年27重庆_财力性转移支付2010年预算参考数" xfId="525"/>
    <cellStyle name="好_2006年28四川" xfId="526"/>
    <cellStyle name="好_2006年28四川_财力性转移支付2010年预算参考数" xfId="527"/>
    <cellStyle name="好_2006年30云南" xfId="528"/>
    <cellStyle name="好_2006年33甘肃" xfId="529"/>
    <cellStyle name="好_2006年34青海" xfId="530"/>
    <cellStyle name="好_2006年34青海_财力性转移支付2010年预算参考数" xfId="531"/>
    <cellStyle name="好_2006年全省财力计算表（中央、决算）" xfId="532"/>
    <cellStyle name="好_2006年水利统计指标统计表" xfId="533"/>
    <cellStyle name="好_2006年水利统计指标统计表_财力性转移支付2010年预算参考数" xfId="534"/>
    <cellStyle name="好_2007年收支情况及2008年收支预计表(汇总表)" xfId="535"/>
    <cellStyle name="好_2007年收支情况及2008年收支预计表(汇总表)_财力性转移支付2010年预算参考数" xfId="536"/>
    <cellStyle name="好_2007年一般预算支出剔除" xfId="537"/>
    <cellStyle name="好_2007年一般预算支出剔除_财力性转移支付2010年预算参考数" xfId="538"/>
    <cellStyle name="好_2007一般预算支出口径剔除表" xfId="539"/>
    <cellStyle name="好_2007一般预算支出口径剔除表_财力性转移支付2010年预算参考数" xfId="540"/>
    <cellStyle name="好_2008计算资料（8月5）" xfId="541"/>
    <cellStyle name="好_2008年全省汇总收支计算表" xfId="542"/>
    <cellStyle name="好_2008年全省汇总收支计算表_财力性转移支付2010年预算参考数" xfId="543"/>
    <cellStyle name="好_2008年一般预算支出预计" xfId="544"/>
    <cellStyle name="好_2008年预计支出与2007年对比" xfId="545"/>
    <cellStyle name="好_2008年支出调整" xfId="546"/>
    <cellStyle name="好_2008年支出调整_财力性转移支付2010年预算参考数" xfId="547"/>
    <cellStyle name="好_2008年支出核定" xfId="548"/>
    <cellStyle name="好_2015年社会保险基金预算草案表样（报人大）" xfId="549"/>
    <cellStyle name="好_2016年科目0114" xfId="550"/>
    <cellStyle name="好_2016人代会附表（2015-9-11）（姚局）-财经委" xfId="551"/>
    <cellStyle name="好_20河南" xfId="552"/>
    <cellStyle name="好_20河南_财力性转移支付2010年预算参考数" xfId="553"/>
    <cellStyle name="好_22湖南" xfId="554"/>
    <cellStyle name="好_22湖南_财力性转移支付2010年预算参考数" xfId="555"/>
    <cellStyle name="好_27重庆" xfId="556"/>
    <cellStyle name="好_27重庆_财力性转移支付2010年预算参考数" xfId="557"/>
    <cellStyle name="好_28四川" xfId="558"/>
    <cellStyle name="好_28四川_财力性转移支付2010年预算参考数" xfId="559"/>
    <cellStyle name="好_30云南" xfId="560"/>
    <cellStyle name="好_30云南_1" xfId="561"/>
    <cellStyle name="好_30云南_1_财力性转移支付2010年预算参考数" xfId="562"/>
    <cellStyle name="好_33甘肃" xfId="563"/>
    <cellStyle name="好_34青海" xfId="564"/>
    <cellStyle name="好_34青海_1" xfId="565"/>
    <cellStyle name="好_34青海_1_财力性转移支付2010年预算参考数" xfId="566"/>
    <cellStyle name="好_34青海_财力性转移支付2010年预算参考数" xfId="567"/>
    <cellStyle name="好_530623_2006年县级财政报表附表" xfId="568"/>
    <cellStyle name="好_530629_2006年县级财政报表附表" xfId="569"/>
    <cellStyle name="好_5334_2006年迪庆县级财政报表附表" xfId="570"/>
    <cellStyle name="好_Book1" xfId="571"/>
    <cellStyle name="好_Book1_财力性转移支付2010年预算参考数" xfId="572"/>
    <cellStyle name="好_Book2" xfId="573"/>
    <cellStyle name="好_Book2_财力性转移支付2010年预算参考数" xfId="574"/>
    <cellStyle name="好_gdp" xfId="575"/>
    <cellStyle name="好_M01-2(州市补助收入)" xfId="576"/>
    <cellStyle name="好_安徽 缺口县区测算(地方填报)1" xfId="577"/>
    <cellStyle name="好_安徽 缺口县区测算(地方填报)1_财力性转移支付2010年预算参考数" xfId="578"/>
    <cellStyle name="好_报表" xfId="579"/>
    <cellStyle name="好_不含人员经费系数" xfId="580"/>
    <cellStyle name="好_不含人员经费系数_财力性转移支付2010年预算参考数" xfId="581"/>
    <cellStyle name="好_财政供养人员" xfId="582"/>
    <cellStyle name="好_财政供养人员_财力性转移支付2010年预算参考数" xfId="583"/>
    <cellStyle name="好_测算结果" xfId="584"/>
    <cellStyle name="好_测算结果_财力性转移支付2010年预算参考数" xfId="585"/>
    <cellStyle name="好_测算结果汇总" xfId="586"/>
    <cellStyle name="好_测算结果汇总_财力性转移支付2010年预算参考数" xfId="587"/>
    <cellStyle name="好_成本差异系数" xfId="588"/>
    <cellStyle name="好_成本差异系数（含人口规模）" xfId="589"/>
    <cellStyle name="好_成本差异系数（含人口规模）_财力性转移支付2010年预算参考数" xfId="590"/>
    <cellStyle name="好_成本差异系数_财力性转移支付2010年预算参考数" xfId="591"/>
    <cellStyle name="好_城建部门" xfId="592"/>
    <cellStyle name="好_第五部分(才淼、饶永宏）" xfId="593"/>
    <cellStyle name="好_第一部分：综合全" xfId="594"/>
    <cellStyle name="好_分析缺口率" xfId="595"/>
    <cellStyle name="好_分析缺口率_财力性转移支付2010年预算参考数" xfId="596"/>
    <cellStyle name="好_分县成本差异系数" xfId="597"/>
    <cellStyle name="好_分县成本差异系数_不含人员经费系数" xfId="598"/>
    <cellStyle name="好_分县成本差异系数_不含人员经费系数_财力性转移支付2010年预算参考数" xfId="599"/>
    <cellStyle name="好_分县成本差异系数_财力性转移支付2010年预算参考数" xfId="600"/>
    <cellStyle name="好_分县成本差异系数_民生政策最低支出需求" xfId="601"/>
    <cellStyle name="好_分县成本差异系数_民生政策最低支出需求_财力性转移支付2010年预算参考数" xfId="602"/>
    <cellStyle name="好_附表" xfId="603"/>
    <cellStyle name="好_附表_财力性转移支付2010年预算参考数" xfId="604"/>
    <cellStyle name="好_河南 缺口县区测算(地方填报)" xfId="605"/>
    <cellStyle name="好_河南 缺口县区测算(地方填报)_财力性转移支付2010年预算参考数" xfId="606"/>
    <cellStyle name="好_河南 缺口县区测算(地方填报白)" xfId="607"/>
    <cellStyle name="好_河南 缺口县区测算(地方填报白)_财力性转移支付2010年预算参考数" xfId="608"/>
    <cellStyle name="好_核定人数对比" xfId="609"/>
    <cellStyle name="好_核定人数对比_财力性转移支付2010年预算参考数" xfId="610"/>
    <cellStyle name="好_核定人数下发表" xfId="611"/>
    <cellStyle name="好_核定人数下发表_财力性转移支付2010年预算参考数" xfId="612"/>
    <cellStyle name="好_汇总" xfId="613"/>
    <cellStyle name="好_汇总_财力性转移支付2010年预算参考数" xfId="614"/>
    <cellStyle name="好_汇总表" xfId="615"/>
    <cellStyle name="好_汇总表_财力性转移支付2010年预算参考数" xfId="616"/>
    <cellStyle name="好_汇总表4" xfId="617"/>
    <cellStyle name="好_汇总表4_财力性转移支付2010年预算参考数" xfId="618"/>
    <cellStyle name="好_汇总表提前告知区县" xfId="619"/>
    <cellStyle name="好_汇总-县级财政报表附表" xfId="620"/>
    <cellStyle name="好_检验表" xfId="621"/>
    <cellStyle name="好_检验表（调整后）" xfId="622"/>
    <cellStyle name="好_教育(按照总人口测算）—20080416" xfId="623"/>
    <cellStyle name="好_教育(按照总人口测算）—20080416_不含人员经费系数" xfId="624"/>
    <cellStyle name="好_教育(按照总人口测算）—20080416_不含人员经费系数_财力性转移支付2010年预算参考数" xfId="625"/>
    <cellStyle name="好_教育(按照总人口测算）—20080416_财力性转移支付2010年预算参考数" xfId="626"/>
    <cellStyle name="好_教育(按照总人口测算）—20080416_民生政策最低支出需求" xfId="627"/>
    <cellStyle name="好_教育(按照总人口测算）—20080416_民生政策最低支出需求_财力性转移支付2010年预算参考数" xfId="628"/>
    <cellStyle name="好_教育(按照总人口测算）—20080416_县市旗测算-新科目（含人口规模效应）" xfId="629"/>
    <cellStyle name="好_教育(按照总人口测算）—20080416_县市旗测算-新科目（含人口规模效应）_财力性转移支付2010年预算参考数" xfId="630"/>
    <cellStyle name="好_丽江汇总" xfId="631"/>
    <cellStyle name="好_民生政策最低支出需求" xfId="632"/>
    <cellStyle name="好_民生政策最低支出需求_财力性转移支付2010年预算参考数" xfId="633"/>
    <cellStyle name="好_农林水和城市维护标准支出20080505－县区合计" xfId="634"/>
    <cellStyle name="好_农林水和城市维护标准支出20080505－县区合计_不含人员经费系数" xfId="635"/>
    <cellStyle name="好_农林水和城市维护标准支出20080505－县区合计_不含人员经费系数_财力性转移支付2010年预算参考数" xfId="636"/>
    <cellStyle name="好_农林水和城市维护标准支出20080505－县区合计_财力性转移支付2010年预算参考数" xfId="637"/>
    <cellStyle name="好_农林水和城市维护标准支出20080505－县区合计_民生政策最低支出需求" xfId="638"/>
    <cellStyle name="好_农林水和城市维护标准支出20080505－县区合计_民生政策最低支出需求_财力性转移支付2010年预算参考数" xfId="639"/>
    <cellStyle name="好_农林水和城市维护标准支出20080505－县区合计_县市旗测算-新科目（含人口规模效应）" xfId="640"/>
    <cellStyle name="好_农林水和城市维护标准支出20080505－县区合计_县市旗测算-新科目（含人口规模效应）_财力性转移支付2010年预算参考数" xfId="641"/>
    <cellStyle name="好_平邑" xfId="642"/>
    <cellStyle name="好_平邑_财力性转移支付2010年预算参考数" xfId="643"/>
    <cellStyle name="好_其他部门(按照总人口测算）—20080416" xfId="644"/>
    <cellStyle name="好_其他部门(按照总人口测算）—20080416_不含人员经费系数" xfId="645"/>
    <cellStyle name="好_其他部门(按照总人口测算）—20080416_不含人员经费系数_财力性转移支付2010年预算参考数" xfId="646"/>
    <cellStyle name="好_其他部门(按照总人口测算）—20080416_财力性转移支付2010年预算参考数" xfId="647"/>
    <cellStyle name="好_其他部门(按照总人口测算）—20080416_民生政策最低支出需求" xfId="648"/>
    <cellStyle name="好_其他部门(按照总人口测算）—20080416_民生政策最低支出需求_财力性转移支付2010年预算参考数" xfId="649"/>
    <cellStyle name="好_其他部门(按照总人口测算）—20080416_县市旗测算-新科目（含人口规模效应）" xfId="650"/>
    <cellStyle name="好_其他部门(按照总人口测算）—20080416_县市旗测算-新科目（含人口规模效应）_财力性转移支付2010年预算参考数" xfId="651"/>
    <cellStyle name="好_青海 缺口县区测算(地方填报)" xfId="652"/>
    <cellStyle name="好_青海 缺口县区测算(地方填报)_财力性转移支付2010年预算参考数" xfId="653"/>
    <cellStyle name="好_缺口县区测算" xfId="654"/>
    <cellStyle name="好_缺口县区测算（11.13）" xfId="655"/>
    <cellStyle name="好_缺口县区测算（11.13）_财力性转移支付2010年预算参考数" xfId="656"/>
    <cellStyle name="好_缺口县区测算(按2007支出增长25%测算)" xfId="657"/>
    <cellStyle name="好_缺口县区测算(按2007支出增长25%测算)_财力性转移支付2010年预算参考数" xfId="658"/>
    <cellStyle name="好_缺口县区测算(按核定人数)" xfId="659"/>
    <cellStyle name="好_缺口县区测算(按核定人数)_财力性转移支付2010年预算参考数" xfId="660"/>
    <cellStyle name="好_缺口县区测算(财政部标准)" xfId="661"/>
    <cellStyle name="好_缺口县区测算(财政部标准)_财力性转移支付2010年预算参考数" xfId="662"/>
    <cellStyle name="好_缺口县区测算_财力性转移支付2010年预算参考数" xfId="663"/>
    <cellStyle name="好_人员工资和公用经费" xfId="664"/>
    <cellStyle name="好_人员工资和公用经费_财力性转移支付2010年预算参考数" xfId="665"/>
    <cellStyle name="好_人员工资和公用经费2" xfId="666"/>
    <cellStyle name="好_人员工资和公用经费2_财力性转移支付2010年预算参考数" xfId="667"/>
    <cellStyle name="好_人员工资和公用经费3" xfId="668"/>
    <cellStyle name="好_人员工资和公用经费3_财力性转移支付2010年预算参考数" xfId="669"/>
    <cellStyle name="好_山东省民生支出标准" xfId="670"/>
    <cellStyle name="好_山东省民生支出标准_财力性转移支付2010年预算参考数" xfId="671"/>
    <cellStyle name="好_社保处下达区县2015年指标（第二批）" xfId="672"/>
    <cellStyle name="好_市辖区测算20080510" xfId="673"/>
    <cellStyle name="好_市辖区测算20080510_不含人员经费系数" xfId="674"/>
    <cellStyle name="好_市辖区测算20080510_不含人员经费系数_财力性转移支付2010年预算参考数" xfId="675"/>
    <cellStyle name="好_市辖区测算20080510_财力性转移支付2010年预算参考数" xfId="676"/>
    <cellStyle name="好_市辖区测算20080510_民生政策最低支出需求" xfId="677"/>
    <cellStyle name="好_市辖区测算20080510_民生政策最低支出需求_财力性转移支付2010年预算参考数" xfId="678"/>
    <cellStyle name="好_市辖区测算20080510_县市旗测算-新科目（含人口规模效应）" xfId="679"/>
    <cellStyle name="好_市辖区测算20080510_县市旗测算-新科目（含人口规模效应）_财力性转移支付2010年预算参考数" xfId="680"/>
    <cellStyle name="好_市辖区测算-新科目（20080626）" xfId="681"/>
    <cellStyle name="好_市辖区测算-新科目（20080626）_不含人员经费系数" xfId="682"/>
    <cellStyle name="好_市辖区测算-新科目（20080626）_不含人员经费系数_财力性转移支付2010年预算参考数" xfId="683"/>
    <cellStyle name="好_市辖区测算-新科目（20080626）_财力性转移支付2010年预算参考数" xfId="684"/>
    <cellStyle name="好_市辖区测算-新科目（20080626）_民生政策最低支出需求" xfId="685"/>
    <cellStyle name="好_市辖区测算-新科目（20080626）_民生政策最低支出需求_财力性转移支付2010年预算参考数" xfId="686"/>
    <cellStyle name="好_市辖区测算-新科目（20080626）_县市旗测算-新科目（含人口规模效应）" xfId="687"/>
    <cellStyle name="好_市辖区测算-新科目（20080626）_县市旗测算-新科目（含人口规模效应）_财力性转移支付2010年预算参考数" xfId="688"/>
    <cellStyle name="好_数据--基础数据--预算组--2015年人代会预算部分--2015.01.20--人代会前第6稿--按姚局意见改--调市级项级明细" xfId="689"/>
    <cellStyle name="好_数据--基础数据--预算组--2015年人代会预算部分--2015.01.20--人代会前第6稿--按姚局意见改--调市级项级明细_区县政府预算公开整改--表" xfId="690"/>
    <cellStyle name="好_同德" xfId="691"/>
    <cellStyle name="好_同德_财力性转移支付2010年预算参考数" xfId="692"/>
    <cellStyle name="好_危改资金测算" xfId="693"/>
    <cellStyle name="好_危改资金测算_财力性转移支付2010年预算参考数" xfId="694"/>
    <cellStyle name="好_卫生(按照总人口测算）—20080416" xfId="695"/>
    <cellStyle name="好_卫生(按照总人口测算）—20080416_不含人员经费系数" xfId="696"/>
    <cellStyle name="好_卫生(按照总人口测算）—20080416_不含人员经费系数_财力性转移支付2010年预算参考数" xfId="697"/>
    <cellStyle name="好_卫生(按照总人口测算）—20080416_财力性转移支付2010年预算参考数" xfId="698"/>
    <cellStyle name="好_卫生(按照总人口测算）—20080416_民生政策最低支出需求" xfId="699"/>
    <cellStyle name="好_卫生(按照总人口测算）—20080416_民生政策最低支出需求_财力性转移支付2010年预算参考数" xfId="700"/>
    <cellStyle name="好_卫生(按照总人口测算）—20080416_县市旗测算-新科目（含人口规模效应）" xfId="701"/>
    <cellStyle name="好_卫生(按照总人口测算）—20080416_县市旗测算-新科目（含人口规模效应）_财力性转移支付2010年预算参考数" xfId="702"/>
    <cellStyle name="好_卫生部门" xfId="703"/>
    <cellStyle name="好_卫生部门_财力性转移支付2010年预算参考数" xfId="704"/>
    <cellStyle name="好_文体广播部门" xfId="705"/>
    <cellStyle name="好_文体广播事业(按照总人口测算）—20080416" xfId="706"/>
    <cellStyle name="好_文体广播事业(按照总人口测算）—20080416_不含人员经费系数" xfId="707"/>
    <cellStyle name="好_文体广播事业(按照总人口测算）—20080416_不含人员经费系数_财力性转移支付2010年预算参考数" xfId="708"/>
    <cellStyle name="好_文体广播事业(按照总人口测算）—20080416_财力性转移支付2010年预算参考数" xfId="709"/>
    <cellStyle name="好_文体广播事业(按照总人口测算）—20080416_民生政策最低支出需求" xfId="710"/>
    <cellStyle name="好_文体广播事业(按照总人口测算）—20080416_民生政策最低支出需求_财力性转移支付2010年预算参考数" xfId="711"/>
    <cellStyle name="好_文体广播事业(按照总人口测算）—20080416_县市旗测算-新科目（含人口规模效应）" xfId="712"/>
    <cellStyle name="好_文体广播事业(按照总人口测算）—20080416_县市旗测算-新科目（含人口规模效应）_财力性转移支付2010年预算参考数" xfId="713"/>
    <cellStyle name="好_县区合并测算20080421" xfId="714"/>
    <cellStyle name="好_县区合并测算20080421_不含人员经费系数" xfId="715"/>
    <cellStyle name="好_县区合并测算20080421_不含人员经费系数_财力性转移支付2010年预算参考数" xfId="716"/>
    <cellStyle name="好_县区合并测算20080421_财力性转移支付2010年预算参考数" xfId="717"/>
    <cellStyle name="好_县区合并测算20080421_民生政策最低支出需求" xfId="718"/>
    <cellStyle name="好_县区合并测算20080421_民生政策最低支出需求_财力性转移支付2010年预算参考数" xfId="719"/>
    <cellStyle name="好_县区合并测算20080421_县市旗测算-新科目（含人口规模效应）" xfId="720"/>
    <cellStyle name="好_县区合并测算20080421_县市旗测算-新科目（含人口规模效应）_财力性转移支付2010年预算参考数" xfId="721"/>
    <cellStyle name="好_县区合并测算20080423(按照各省比重）" xfId="722"/>
    <cellStyle name="好_县区合并测算20080423(按照各省比重）_不含人员经费系数" xfId="723"/>
    <cellStyle name="好_县区合并测算20080423(按照各省比重）_不含人员经费系数_财力性转移支付2010年预算参考数" xfId="724"/>
    <cellStyle name="好_县区合并测算20080423(按照各省比重）_财力性转移支付2010年预算参考数" xfId="725"/>
    <cellStyle name="好_县区合并测算20080423(按照各省比重）_民生政策最低支出需求" xfId="726"/>
    <cellStyle name="好_县区合并测算20080423(按照各省比重）_民生政策最低支出需求_财力性转移支付2010年预算参考数" xfId="727"/>
    <cellStyle name="好_县区合并测算20080423(按照各省比重）_县市旗测算-新科目（含人口规模效应）" xfId="728"/>
    <cellStyle name="好_县区合并测算20080423(按照各省比重）_县市旗测算-新科目（含人口规模效应）_财力性转移支付2010年预算参考数" xfId="729"/>
    <cellStyle name="好_县市旗测算20080508" xfId="730"/>
    <cellStyle name="好_县市旗测算20080508_不含人员经费系数" xfId="731"/>
    <cellStyle name="好_县市旗测算20080508_不含人员经费系数_财力性转移支付2010年预算参考数" xfId="732"/>
    <cellStyle name="好_县市旗测算20080508_财力性转移支付2010年预算参考数" xfId="733"/>
    <cellStyle name="好_县市旗测算20080508_民生政策最低支出需求" xfId="734"/>
    <cellStyle name="好_县市旗测算20080508_民生政策最低支出需求_财力性转移支付2010年预算参考数" xfId="735"/>
    <cellStyle name="好_县市旗测算20080508_县市旗测算-新科目（含人口规模效应）" xfId="736"/>
    <cellStyle name="好_县市旗测算20080508_县市旗测算-新科目（含人口规模效应）_财力性转移支付2010年预算参考数" xfId="737"/>
    <cellStyle name="好_县市旗测算-新科目（20080626）" xfId="738"/>
    <cellStyle name="好_县市旗测算-新科目（20080626）_不含人员经费系数" xfId="739"/>
    <cellStyle name="好_县市旗测算-新科目（20080626）_不含人员经费系数_财力性转移支付2010年预算参考数" xfId="740"/>
    <cellStyle name="好_县市旗测算-新科目（20080626）_财力性转移支付2010年预算参考数" xfId="741"/>
    <cellStyle name="好_县市旗测算-新科目（20080626）_民生政策最低支出需求" xfId="742"/>
    <cellStyle name="好_县市旗测算-新科目（20080626）_民生政策最低支出需求_财力性转移支付2010年预算参考数" xfId="743"/>
    <cellStyle name="好_县市旗测算-新科目（20080626）_县市旗测算-新科目（含人口规模效应）" xfId="744"/>
    <cellStyle name="好_县市旗测算-新科目（20080626）_县市旗测算-新科目（含人口规模效应）_财力性转移支付2010年预算参考数" xfId="745"/>
    <cellStyle name="好_县市旗测算-新科目（20080627）" xfId="746"/>
    <cellStyle name="好_县市旗测算-新科目（20080627）_不含人员经费系数" xfId="747"/>
    <cellStyle name="好_县市旗测算-新科目（20080627）_不含人员经费系数_财力性转移支付2010年预算参考数" xfId="748"/>
    <cellStyle name="好_县市旗测算-新科目（20080627）_财力性转移支付2010年预算参考数" xfId="749"/>
    <cellStyle name="好_县市旗测算-新科目（20080627）_民生政策最低支出需求" xfId="750"/>
    <cellStyle name="好_县市旗测算-新科目（20080627）_民生政策最低支出需求_财力性转移支付2010年预算参考数" xfId="751"/>
    <cellStyle name="好_县市旗测算-新科目（20080627）_县市旗测算-新科目（含人口规模效应）" xfId="752"/>
    <cellStyle name="好_县市旗测算-新科目（20080627）_县市旗测算-新科目（含人口规模效应）_财力性转移支付2010年预算参考数" xfId="753"/>
    <cellStyle name="好_行政(燃修费)" xfId="754"/>
    <cellStyle name="好_行政(燃修费)_不含人员经费系数" xfId="755"/>
    <cellStyle name="好_行政(燃修费)_不含人员经费系数_财力性转移支付2010年预算参考数" xfId="756"/>
    <cellStyle name="好_行政(燃修费)_财力性转移支付2010年预算参考数" xfId="757"/>
    <cellStyle name="好_行政(燃修费)_民生政策最低支出需求" xfId="758"/>
    <cellStyle name="好_行政(燃修费)_民生政策最低支出需求_财力性转移支付2010年预算参考数" xfId="759"/>
    <cellStyle name="好_行政(燃修费)_县市旗测算-新科目（含人口规模效应）" xfId="760"/>
    <cellStyle name="好_行政(燃修费)_县市旗测算-新科目（含人口规模效应）_财力性转移支付2010年预算参考数" xfId="761"/>
    <cellStyle name="好_行政（人员）" xfId="762"/>
    <cellStyle name="好_行政（人员）_不含人员经费系数" xfId="763"/>
    <cellStyle name="好_行政（人员）_不含人员经费系数_财力性转移支付2010年预算参考数" xfId="764"/>
    <cellStyle name="好_行政（人员）_财力性转移支付2010年预算参考数" xfId="765"/>
    <cellStyle name="好_行政（人员）_民生政策最低支出需求" xfId="766"/>
    <cellStyle name="好_行政（人员）_民生政策最低支出需求_财力性转移支付2010年预算参考数" xfId="767"/>
    <cellStyle name="好_行政（人员）_县市旗测算-新科目（含人口规模效应）" xfId="768"/>
    <cellStyle name="好_行政（人员）_县市旗测算-新科目（含人口规模效应）_财力性转移支付2010年预算参考数" xfId="769"/>
    <cellStyle name="好_行政公检法测算" xfId="770"/>
    <cellStyle name="好_行政公检法测算_不含人员经费系数" xfId="771"/>
    <cellStyle name="好_行政公检法测算_不含人员经费系数_财力性转移支付2010年预算参考数" xfId="772"/>
    <cellStyle name="好_行政公检法测算_财力性转移支付2010年预算参考数" xfId="773"/>
    <cellStyle name="好_行政公检法测算_民生政策最低支出需求" xfId="774"/>
    <cellStyle name="好_行政公检法测算_民生政策最低支出需求_财力性转移支付2010年预算参考数" xfId="775"/>
    <cellStyle name="好_行政公检法测算_县市旗测算-新科目（含人口规模效应）" xfId="776"/>
    <cellStyle name="好_行政公检法测算_县市旗测算-新科目（含人口规模效应）_财力性转移支付2010年预算参考数" xfId="777"/>
    <cellStyle name="好_一般预算支出口径剔除表" xfId="778"/>
    <cellStyle name="好_一般预算支出口径剔除表_财力性转移支付2010年预算参考数" xfId="779"/>
    <cellStyle name="好_云南 缺口县区测算(地方填报)" xfId="780"/>
    <cellStyle name="好_云南 缺口县区测算(地方填报)_财力性转移支付2010年预算参考数" xfId="781"/>
    <cellStyle name="好_云南省2008年转移支付测算——州市本级考核部分及政策性测算" xfId="782"/>
    <cellStyle name="好_云南省2008年转移支付测算——州市本级考核部分及政策性测算_财力性转移支付2010年预算参考数" xfId="783"/>
    <cellStyle name="好_重点民生支出需求测算表社保（农村低保）081112" xfId="784"/>
    <cellStyle name="好_自行调整差异系数顺序" xfId="785"/>
    <cellStyle name="好_自行调整差异系数顺序_财力性转移支付2010年预算参考数" xfId="786"/>
    <cellStyle name="好_总人口" xfId="787"/>
    <cellStyle name="好_总人口_财力性转移支付2010年预算参考数" xfId="788"/>
    <cellStyle name="后继超级链接" xfId="789"/>
    <cellStyle name="后继超链接" xfId="790"/>
    <cellStyle name="汇总 2" xfId="791"/>
    <cellStyle name="货币 2" xfId="792"/>
    <cellStyle name="计算 2" xfId="793"/>
    <cellStyle name="检查单元格 2" xfId="794"/>
    <cellStyle name="解释性文本 2" xfId="795"/>
    <cellStyle name="警告文本 2" xfId="796"/>
    <cellStyle name="链接单元格 2" xfId="797"/>
    <cellStyle name="霓付 [0]_ +Foil &amp; -FOIL &amp; PAPER" xfId="798"/>
    <cellStyle name="霓付_ +Foil &amp; -FOIL &amp; PAPER" xfId="799"/>
    <cellStyle name="烹拳 [0]_ +Foil &amp; -FOIL &amp; PAPER" xfId="800"/>
    <cellStyle name="烹拳_ +Foil &amp; -FOIL &amp; PAPER" xfId="801"/>
    <cellStyle name="普通_ 白土" xfId="802"/>
    <cellStyle name="千分位[0]_ 白土" xfId="803"/>
    <cellStyle name="千分位_ 白土" xfId="804"/>
    <cellStyle name="千位[0]_(人代会用)" xfId="805"/>
    <cellStyle name="千位_(人代会用)" xfId="806"/>
    <cellStyle name="千位分隔 2" xfId="807"/>
    <cellStyle name="千位分隔 3" xfId="808"/>
    <cellStyle name="千位分隔 4" xfId="809"/>
    <cellStyle name="千位分隔[0] 2" xfId="810"/>
    <cellStyle name="千位分隔[0] 3" xfId="811"/>
    <cellStyle name="千位分隔[0] 4" xfId="812"/>
    <cellStyle name="千位分季_新建 Microsoft Excel 工作表" xfId="813"/>
    <cellStyle name="钎霖_4岿角利" xfId="814"/>
    <cellStyle name="强调 1" xfId="815"/>
    <cellStyle name="强调 2" xfId="816"/>
    <cellStyle name="强调 3" xfId="817"/>
    <cellStyle name="强调文字颜色 1 2" xfId="818"/>
    <cellStyle name="强调文字颜色 2 2" xfId="819"/>
    <cellStyle name="强调文字颜色 3 2" xfId="820"/>
    <cellStyle name="强调文字颜色 4 2" xfId="821"/>
    <cellStyle name="强调文字颜色 5 2" xfId="822"/>
    <cellStyle name="强调文字颜色 6 2" xfId="823"/>
    <cellStyle name="适中 2" xfId="824"/>
    <cellStyle name="输出 2" xfId="825"/>
    <cellStyle name="输入 2" xfId="826"/>
    <cellStyle name="数字" xfId="827"/>
    <cellStyle name="未定义" xfId="828"/>
    <cellStyle name="小数" xfId="829"/>
    <cellStyle name="样式 1" xfId="830"/>
    <cellStyle name="注释 2" xfId="831"/>
    <cellStyle name="콤마 [0]_BOILER-CO1" xfId="832"/>
    <cellStyle name="콤마_BOILER-CO1" xfId="833"/>
    <cellStyle name="통화 [0]_BOILER-CO1" xfId="834"/>
    <cellStyle name="통화_BOILER-CO1" xfId="835"/>
    <cellStyle name="표준_0N-HANDLING 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0662" name="Text Box 1"/>
        <xdr:cNvSpPr txBox="1">
          <a:spLocks noChangeArrowheads="1"/>
        </xdr:cNvSpPr>
      </xdr:nvSpPr>
      <xdr:spPr>
        <a:xfrm>
          <a:off x="1701800" y="5113020"/>
          <a:ext cx="5715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tabSelected="1" view="pageBreakPreview" zoomScale="85" zoomScaleNormal="115" workbookViewId="0">
      <selection activeCell="B14" sqref="B14"/>
    </sheetView>
  </sheetViews>
  <sheetFormatPr defaultColWidth="6.66666666666667" defaultRowHeight="18" customHeight="1"/>
  <cols>
    <col min="1" max="1" width="50.6666666666667" customWidth="1"/>
    <col min="2" max="2" width="17.6666666666667" style="131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21" t="s">
        <v>0</v>
      </c>
    </row>
    <row r="2" ht="42" customHeight="1" spans="1:249">
      <c r="A2" s="22" t="s">
        <v>1</v>
      </c>
      <c r="B2" s="132"/>
      <c r="C2" s="22"/>
      <c r="D2" s="22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</row>
    <row r="3" ht="24" customHeight="1" spans="1:249">
      <c r="A3" s="23" t="s">
        <v>2</v>
      </c>
      <c r="B3" s="133"/>
      <c r="C3" s="18"/>
      <c r="D3" s="18" t="s">
        <v>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</row>
    <row r="4" ht="37.15" customHeight="1" spans="1:249">
      <c r="A4" s="24" t="s">
        <v>4</v>
      </c>
      <c r="B4" s="24"/>
      <c r="C4" s="24" t="s">
        <v>5</v>
      </c>
      <c r="D4" s="2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</row>
    <row r="5" ht="37.15" customHeight="1" spans="1:249">
      <c r="A5" s="24" t="s">
        <v>6</v>
      </c>
      <c r="B5" s="96" t="s">
        <v>7</v>
      </c>
      <c r="C5" s="24" t="s">
        <v>6</v>
      </c>
      <c r="D5" s="96" t="s">
        <v>7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</row>
    <row r="6" ht="30" customHeight="1" spans="1:249">
      <c r="A6" s="134" t="s">
        <v>8</v>
      </c>
      <c r="B6" s="72">
        <v>243.084912</v>
      </c>
      <c r="C6" s="97" t="s">
        <v>9</v>
      </c>
      <c r="D6" s="72">
        <f>'4'!D6</f>
        <v>0</v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</row>
    <row r="7" ht="30" customHeight="1" spans="1:249">
      <c r="A7" s="134" t="s">
        <v>10</v>
      </c>
      <c r="B7" s="72"/>
      <c r="C7" s="97" t="s">
        <v>11</v>
      </c>
      <c r="D7" s="72">
        <f>'4'!D7</f>
        <v>0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</row>
    <row r="8" ht="30" customHeight="1" spans="1:249">
      <c r="A8" s="134" t="s">
        <v>12</v>
      </c>
      <c r="B8" s="72"/>
      <c r="C8" s="97" t="s">
        <v>13</v>
      </c>
      <c r="D8" s="72">
        <f>'4'!D8+B10+B14</f>
        <v>308.184912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</row>
    <row r="9" ht="30" customHeight="1" spans="1:249">
      <c r="A9" s="135" t="s">
        <v>14</v>
      </c>
      <c r="B9" s="72"/>
      <c r="C9" s="97" t="s">
        <v>15</v>
      </c>
      <c r="D9" s="72">
        <f>'4'!D9</f>
        <v>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</row>
    <row r="10" ht="30" customHeight="1" spans="1:249">
      <c r="A10" s="135" t="s">
        <v>16</v>
      </c>
      <c r="B10" s="72">
        <f>'2'!I9</f>
        <v>65</v>
      </c>
      <c r="C10" s="97" t="s">
        <v>17</v>
      </c>
      <c r="D10" s="72">
        <f>'4'!D10</f>
        <v>0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</row>
    <row r="11" ht="30" customHeight="1" spans="1:249">
      <c r="A11" s="135" t="s">
        <v>18</v>
      </c>
      <c r="B11" s="72"/>
      <c r="C11" s="91" t="s">
        <v>19</v>
      </c>
      <c r="D11" s="72">
        <f>'4'!D11</f>
        <v>0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</row>
    <row r="12" ht="30" customHeight="1" spans="1:249">
      <c r="A12" s="134" t="s">
        <v>20</v>
      </c>
      <c r="B12" s="72"/>
      <c r="C12" s="97" t="s">
        <v>21</v>
      </c>
      <c r="D12" s="72">
        <f>'4'!D12</f>
        <v>0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</row>
    <row r="13" ht="30" customHeight="1" spans="1:249">
      <c r="A13" s="134" t="s">
        <v>22</v>
      </c>
      <c r="B13" s="136"/>
      <c r="C13" s="97" t="s">
        <v>23</v>
      </c>
      <c r="D13" s="72">
        <f>'4'!D13</f>
        <v>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</row>
    <row r="14" ht="30" customHeight="1" spans="1:249">
      <c r="A14" s="134" t="s">
        <v>24</v>
      </c>
      <c r="B14" s="136">
        <f>'2'!M9</f>
        <v>0.1</v>
      </c>
      <c r="C14" s="97" t="s">
        <v>25</v>
      </c>
      <c r="D14" s="72">
        <f>'4'!D14</f>
        <v>0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</row>
    <row r="15" ht="30" customHeight="1" spans="1:249">
      <c r="A15" s="134"/>
      <c r="B15" s="136"/>
      <c r="C15" s="97" t="s">
        <v>26</v>
      </c>
      <c r="D15" s="72">
        <f>'4'!D15</f>
        <v>0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</row>
    <row r="16" ht="30" customHeight="1" spans="1:249">
      <c r="A16" s="134"/>
      <c r="B16" s="136"/>
      <c r="C16" s="97" t="s">
        <v>27</v>
      </c>
      <c r="D16" s="72">
        <f>'4'!D16</f>
        <v>0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</row>
    <row r="17" ht="30" customHeight="1" spans="1:249">
      <c r="A17" s="134"/>
      <c r="B17" s="136"/>
      <c r="C17" s="97" t="s">
        <v>28</v>
      </c>
      <c r="D17" s="72">
        <f>'4'!D17</f>
        <v>0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</row>
    <row r="18" ht="30" customHeight="1" spans="1:249">
      <c r="A18" s="134"/>
      <c r="B18" s="72"/>
      <c r="C18" s="97" t="s">
        <v>29</v>
      </c>
      <c r="D18" s="72">
        <f>'4'!D18</f>
        <v>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</row>
    <row r="19" ht="30" customHeight="1" spans="1:249">
      <c r="A19" s="134"/>
      <c r="B19" s="72"/>
      <c r="C19" s="97" t="s">
        <v>30</v>
      </c>
      <c r="D19" s="72">
        <f>'4'!D19</f>
        <v>0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</row>
    <row r="20" ht="30" customHeight="1" spans="1:249">
      <c r="A20" s="134"/>
      <c r="B20" s="72"/>
      <c r="C20" s="97" t="s">
        <v>31</v>
      </c>
      <c r="D20" s="72">
        <f>'4'!D20</f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</row>
    <row r="21" ht="30" customHeight="1" spans="1:249">
      <c r="A21" s="69"/>
      <c r="B21" s="72"/>
      <c r="C21" s="97" t="s">
        <v>32</v>
      </c>
      <c r="D21" s="72">
        <f>'4'!D21</f>
        <v>0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</row>
    <row r="22" ht="30" customHeight="1" spans="1:249">
      <c r="A22" s="69"/>
      <c r="B22" s="72"/>
      <c r="C22" s="100" t="s">
        <v>33</v>
      </c>
      <c r="D22" s="72">
        <f>'4'!D22</f>
        <v>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</row>
    <row r="23" ht="30" customHeight="1" spans="1:249">
      <c r="A23" s="69"/>
      <c r="B23" s="72"/>
      <c r="C23" s="100" t="s">
        <v>34</v>
      </c>
      <c r="D23" s="72">
        <f>'4'!D23</f>
        <v>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</row>
    <row r="24" ht="30" customHeight="1" spans="1:249">
      <c r="A24" s="69"/>
      <c r="B24" s="72"/>
      <c r="C24" s="100" t="s">
        <v>35</v>
      </c>
      <c r="D24" s="72">
        <f>'4'!D24</f>
        <v>0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</row>
    <row r="25" ht="31.15" customHeight="1" spans="1:249">
      <c r="A25" s="69"/>
      <c r="B25" s="72"/>
      <c r="C25" s="100" t="s">
        <v>36</v>
      </c>
      <c r="D25" s="72">
        <f>'4'!D25</f>
        <v>0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</row>
    <row r="26" ht="31.15" customHeight="1" spans="1:249">
      <c r="A26" s="69"/>
      <c r="B26" s="72"/>
      <c r="C26" s="100" t="s">
        <v>37</v>
      </c>
      <c r="D26" s="72">
        <f>'4'!D26</f>
        <v>0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</row>
    <row r="27" ht="31.15" customHeight="1" spans="1:249">
      <c r="A27" s="69"/>
      <c r="B27" s="72"/>
      <c r="C27" s="100" t="s">
        <v>38</v>
      </c>
      <c r="D27" s="72">
        <f>'4'!D27</f>
        <v>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</row>
    <row r="28" ht="30" customHeight="1" spans="1:249">
      <c r="A28" s="85" t="s">
        <v>39</v>
      </c>
      <c r="B28" s="72">
        <f>SUM(B6:B27)</f>
        <v>308.184912</v>
      </c>
      <c r="C28" s="85" t="s">
        <v>40</v>
      </c>
      <c r="D28" s="72">
        <f>SUM(D6:D27)</f>
        <v>308.184912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</row>
    <row r="29" ht="30" customHeight="1" spans="1:249">
      <c r="A29" s="134" t="s">
        <v>41</v>
      </c>
      <c r="B29" s="72"/>
      <c r="C29" s="97" t="s">
        <v>42</v>
      </c>
      <c r="D29" s="72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</row>
    <row r="30" ht="30" customHeight="1" spans="1:249">
      <c r="A30" s="85" t="s">
        <v>43</v>
      </c>
      <c r="B30" s="72">
        <f>B28</f>
        <v>308.184912</v>
      </c>
      <c r="C30" s="85" t="s">
        <v>44</v>
      </c>
      <c r="D30" s="72">
        <f>D28</f>
        <v>308.184912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</row>
    <row r="31" ht="27" customHeight="1" spans="1:249">
      <c r="A31" s="33" t="s">
        <v>45</v>
      </c>
      <c r="B31" s="102"/>
      <c r="C31" s="103"/>
      <c r="D31" s="10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</row>
    <row r="32" ht="27.75" customHeight="1" spans="1:249">
      <c r="A32" s="105"/>
      <c r="B32" s="106"/>
      <c r="C32" s="105"/>
      <c r="D32" s="106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</row>
    <row r="33" ht="27.75" customHeight="1" spans="1:249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</row>
    <row r="34" ht="27.75" customHeight="1" spans="1:249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</row>
    <row r="35" ht="27.75" customHeight="1" spans="1:249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</row>
    <row r="36" ht="27.75" customHeight="1" spans="1:249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view="pageBreakPreview" zoomScaleNormal="115" workbookViewId="0">
      <selection activeCell="E6" sqref="E6"/>
    </sheetView>
  </sheetViews>
  <sheetFormatPr defaultColWidth="9.16666666666667" defaultRowHeight="27.75" customHeight="1"/>
  <cols>
    <col min="1" max="1" width="10.8333333333333" style="116" customWidth="1"/>
    <col min="2" max="2" width="9.5" style="116" customWidth="1"/>
    <col min="3" max="3" width="19.5" style="116" customWidth="1"/>
    <col min="4" max="4" width="18" style="116" customWidth="1"/>
    <col min="5" max="5" width="17.3333333333333" style="116" customWidth="1"/>
    <col min="6" max="11" width="8.83333333333333" style="116" customWidth="1"/>
    <col min="12" max="12" width="8.83333333333333" style="105" customWidth="1"/>
    <col min="13" max="13" width="11.5" style="105" customWidth="1"/>
    <col min="14" max="19" width="8.83333333333333" style="116" customWidth="1"/>
    <col min="20" max="251" width="9" style="105" customWidth="1"/>
    <col min="252" max="252" width="9.16666666666667" customWidth="1"/>
  </cols>
  <sheetData>
    <row r="1" s="108" customFormat="1" ht="27" customHeight="1" spans="1:19">
      <c r="A1" s="21" t="s">
        <v>46</v>
      </c>
      <c r="B1" s="21"/>
      <c r="C1" s="21"/>
      <c r="D1" s="21"/>
      <c r="E1" s="117"/>
      <c r="F1" s="117"/>
      <c r="G1" s="117"/>
      <c r="H1" s="117"/>
      <c r="I1" s="117"/>
      <c r="J1" s="117"/>
      <c r="K1" s="117"/>
      <c r="L1" s="117"/>
      <c r="N1" s="117"/>
      <c r="O1" s="117"/>
      <c r="P1" s="117"/>
      <c r="Q1" s="117"/>
      <c r="R1" s="117"/>
      <c r="S1" s="117"/>
    </row>
    <row r="2" s="94" customFormat="1" ht="40.5" customHeight="1" spans="1:19">
      <c r="A2" s="118" t="s">
        <v>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="18" customFormat="1" ht="22.15" customHeight="1" spans="1:19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N3" s="120"/>
      <c r="O3" s="120"/>
      <c r="P3" s="120"/>
      <c r="Q3" s="120"/>
      <c r="R3" s="120"/>
      <c r="S3" s="120" t="s">
        <v>3</v>
      </c>
    </row>
    <row r="4" s="115" customFormat="1" ht="29.85" customHeight="1" spans="1:19">
      <c r="A4" s="121" t="s">
        <v>48</v>
      </c>
      <c r="B4" s="121" t="s">
        <v>49</v>
      </c>
      <c r="C4" s="122" t="s">
        <v>50</v>
      </c>
      <c r="D4" s="123" t="s">
        <v>51</v>
      </c>
      <c r="E4" s="123"/>
      <c r="F4" s="123"/>
      <c r="G4" s="123"/>
      <c r="H4" s="123"/>
      <c r="I4" s="123"/>
      <c r="J4" s="123"/>
      <c r="K4" s="123"/>
      <c r="L4" s="123"/>
      <c r="M4" s="123"/>
      <c r="N4" s="121" t="s">
        <v>41</v>
      </c>
      <c r="O4" s="121"/>
      <c r="P4" s="121"/>
      <c r="Q4" s="121"/>
      <c r="R4" s="121"/>
      <c r="S4" s="121"/>
    </row>
    <row r="5" s="115" customFormat="1" ht="29.85" customHeight="1" spans="1:19">
      <c r="A5" s="121"/>
      <c r="B5" s="121"/>
      <c r="C5" s="124"/>
      <c r="D5" s="121" t="s">
        <v>52</v>
      </c>
      <c r="E5" s="125" t="s">
        <v>53</v>
      </c>
      <c r="F5" s="125" t="s">
        <v>54</v>
      </c>
      <c r="G5" s="125" t="s">
        <v>55</v>
      </c>
      <c r="H5" s="125" t="s">
        <v>56</v>
      </c>
      <c r="I5" s="125" t="s">
        <v>57</v>
      </c>
      <c r="J5" s="125" t="s">
        <v>58</v>
      </c>
      <c r="K5" s="125" t="s">
        <v>59</v>
      </c>
      <c r="L5" s="125" t="s">
        <v>60</v>
      </c>
      <c r="M5" s="125" t="s">
        <v>61</v>
      </c>
      <c r="N5" s="122" t="s">
        <v>52</v>
      </c>
      <c r="O5" s="121" t="s">
        <v>53</v>
      </c>
      <c r="P5" s="121" t="s">
        <v>54</v>
      </c>
      <c r="Q5" s="121" t="s">
        <v>62</v>
      </c>
      <c r="R5" s="129" t="s">
        <v>56</v>
      </c>
      <c r="S5" s="130" t="s">
        <v>63</v>
      </c>
    </row>
    <row r="6" s="19" customFormat="1" ht="69.95" customHeight="1" spans="1:19">
      <c r="A6" s="24">
        <v>330301</v>
      </c>
      <c r="B6" s="24" t="s">
        <v>64</v>
      </c>
      <c r="C6" s="84">
        <f>D6+N6</f>
        <v>308.184912</v>
      </c>
      <c r="D6" s="84">
        <f>SUM(E6:M6)</f>
        <v>308.184912</v>
      </c>
      <c r="E6" s="84">
        <v>243.084912</v>
      </c>
      <c r="F6" s="30"/>
      <c r="G6" s="30"/>
      <c r="H6" s="30"/>
      <c r="I6" s="30">
        <v>65</v>
      </c>
      <c r="J6" s="30"/>
      <c r="K6" s="30"/>
      <c r="L6" s="30"/>
      <c r="M6" s="30">
        <v>0.1</v>
      </c>
      <c r="N6" s="30"/>
      <c r="O6" s="30"/>
      <c r="P6" s="30"/>
      <c r="Q6" s="30"/>
      <c r="R6" s="30"/>
      <c r="S6" s="30"/>
    </row>
    <row r="7" s="19" customFormat="1" ht="39" customHeight="1" spans="1:20">
      <c r="A7" s="30"/>
      <c r="B7" s="126" t="s">
        <v>65</v>
      </c>
      <c r="C7" s="72"/>
      <c r="D7" s="72"/>
      <c r="E7" s="72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95"/>
    </row>
    <row r="8" s="19" customFormat="1" ht="33.75" customHeight="1" spans="1:20">
      <c r="A8" s="30"/>
      <c r="B8" s="126"/>
      <c r="C8" s="72"/>
      <c r="D8" s="72"/>
      <c r="E8" s="7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95"/>
    </row>
    <row r="9" ht="33.75" customHeight="1" spans="1:19">
      <c r="A9" s="127" t="s">
        <v>50</v>
      </c>
      <c r="B9" s="128"/>
      <c r="C9" s="72">
        <f>SUM(C6:C8)</f>
        <v>308.184912</v>
      </c>
      <c r="D9" s="72">
        <f>SUM(D6:D8)</f>
        <v>308.184912</v>
      </c>
      <c r="E9" s="72">
        <f>SUM(E6:E8)</f>
        <v>243.084912</v>
      </c>
      <c r="F9" s="72">
        <f t="shared" ref="F9:S9" si="0">SUM(F6:F8)</f>
        <v>0</v>
      </c>
      <c r="G9" s="72">
        <f t="shared" si="0"/>
        <v>0</v>
      </c>
      <c r="H9" s="72">
        <f t="shared" si="0"/>
        <v>0</v>
      </c>
      <c r="I9" s="72">
        <f t="shared" si="0"/>
        <v>65</v>
      </c>
      <c r="J9" s="72">
        <f t="shared" si="0"/>
        <v>0</v>
      </c>
      <c r="K9" s="72">
        <f t="shared" si="0"/>
        <v>0</v>
      </c>
      <c r="L9" s="72">
        <f t="shared" si="0"/>
        <v>0</v>
      </c>
      <c r="M9" s="72">
        <f t="shared" si="0"/>
        <v>0.1</v>
      </c>
      <c r="N9" s="72">
        <f t="shared" si="0"/>
        <v>0</v>
      </c>
      <c r="O9" s="72">
        <f t="shared" si="0"/>
        <v>0</v>
      </c>
      <c r="P9" s="72">
        <f t="shared" si="0"/>
        <v>0</v>
      </c>
      <c r="Q9" s="72">
        <f t="shared" si="0"/>
        <v>0</v>
      </c>
      <c r="R9" s="72">
        <f t="shared" si="0"/>
        <v>0</v>
      </c>
      <c r="S9" s="72">
        <f t="shared" si="0"/>
        <v>0</v>
      </c>
    </row>
    <row r="10" customHeight="1" spans="5:5">
      <c r="E10" s="72"/>
    </row>
  </sheetData>
  <mergeCells count="7">
    <mergeCell ref="A2:S2"/>
    <mergeCell ref="D4:M4"/>
    <mergeCell ref="N4:S4"/>
    <mergeCell ref="A9:B9"/>
    <mergeCell ref="A4:A5"/>
    <mergeCell ref="B4:B5"/>
    <mergeCell ref="C4:C5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showZeros="0" view="pageBreakPreview" zoomScale="85" zoomScaleNormal="115" workbookViewId="0">
      <pane xSplit="2" ySplit="6" topLeftCell="C7" activePane="bottomRight" state="frozen"/>
      <selection/>
      <selection pane="topRight"/>
      <selection pane="bottomLeft"/>
      <selection pane="bottomRight" activeCell="C11" sqref="C11"/>
    </sheetView>
  </sheetViews>
  <sheetFormatPr defaultColWidth="9.16666666666667" defaultRowHeight="27.75" customHeight="1"/>
  <cols>
    <col min="1" max="1" width="23.6666666666667" style="109" customWidth="1"/>
    <col min="2" max="2" width="22.8333333333333" style="109" customWidth="1"/>
    <col min="3" max="8" width="17.3333333333333" style="110" customWidth="1"/>
    <col min="9" max="248" width="10.6666666666667" style="20" customWidth="1"/>
    <col min="249" max="250" width="9.16666666666667" customWidth="1"/>
  </cols>
  <sheetData>
    <row r="1" s="108" customFormat="1" ht="27" customHeight="1" spans="1:2">
      <c r="A1" s="21" t="s">
        <v>66</v>
      </c>
      <c r="B1" s="21"/>
    </row>
    <row r="2" s="17" customFormat="1" ht="48.75" customHeight="1" spans="1:12">
      <c r="A2" s="22" t="s">
        <v>67</v>
      </c>
      <c r="B2" s="22"/>
      <c r="C2" s="22"/>
      <c r="D2" s="22"/>
      <c r="E2" s="22"/>
      <c r="F2" s="22"/>
      <c r="G2" s="22"/>
      <c r="H2" s="111"/>
      <c r="I2" s="114"/>
      <c r="J2" s="22"/>
      <c r="K2" s="114"/>
      <c r="L2" s="114"/>
    </row>
    <row r="3" s="18" customFormat="1" ht="22.15" customHeight="1" spans="1:8">
      <c r="A3" s="23" t="s">
        <v>2</v>
      </c>
      <c r="H3" s="18" t="s">
        <v>3</v>
      </c>
    </row>
    <row r="4" s="95" customFormat="1" ht="15" customHeight="1" spans="1:8">
      <c r="A4" s="24" t="s">
        <v>68</v>
      </c>
      <c r="B4" s="24" t="s">
        <v>69</v>
      </c>
      <c r="C4" s="85" t="s">
        <v>70</v>
      </c>
      <c r="D4" s="24" t="s">
        <v>71</v>
      </c>
      <c r="E4" s="24" t="s">
        <v>72</v>
      </c>
      <c r="F4" s="24" t="s">
        <v>73</v>
      </c>
      <c r="G4" s="24" t="s">
        <v>74</v>
      </c>
      <c r="H4" s="24" t="s">
        <v>75</v>
      </c>
    </row>
    <row r="5" s="95" customFormat="1" ht="15" customHeight="1" spans="1:8">
      <c r="A5" s="24"/>
      <c r="B5" s="24"/>
      <c r="C5" s="85"/>
      <c r="D5" s="24"/>
      <c r="E5" s="24"/>
      <c r="F5" s="24"/>
      <c r="G5" s="24"/>
      <c r="H5" s="24"/>
    </row>
    <row r="6" s="95" customFormat="1" ht="15" customHeight="1" spans="1:8">
      <c r="A6" s="24"/>
      <c r="B6" s="24"/>
      <c r="C6" s="85"/>
      <c r="D6" s="24"/>
      <c r="E6" s="24"/>
      <c r="F6" s="24"/>
      <c r="G6" s="24"/>
      <c r="H6" s="24"/>
    </row>
    <row r="7" s="95" customFormat="1" ht="43.5" customHeight="1" spans="1:8">
      <c r="A7" s="86" t="s">
        <v>76</v>
      </c>
      <c r="B7" s="87" t="s">
        <v>77</v>
      </c>
      <c r="C7" s="72">
        <f>SUM(D7:H7)</f>
        <v>308.184912</v>
      </c>
      <c r="D7" s="112">
        <v>50</v>
      </c>
      <c r="E7" s="113">
        <v>258.184912</v>
      </c>
      <c r="F7" s="24"/>
      <c r="G7" s="24"/>
      <c r="H7" s="24"/>
    </row>
    <row r="8" s="95" customFormat="1" ht="43.5" customHeight="1" spans="1:8">
      <c r="A8" s="88" t="s">
        <v>78</v>
      </c>
      <c r="B8" s="89" t="s">
        <v>79</v>
      </c>
      <c r="C8" s="72">
        <f>SUM(D8:H8)</f>
        <v>308.184912</v>
      </c>
      <c r="D8" s="112">
        <v>50</v>
      </c>
      <c r="E8" s="113">
        <v>258.184912</v>
      </c>
      <c r="F8" s="24"/>
      <c r="G8" s="24"/>
      <c r="H8" s="24"/>
    </row>
    <row r="9" ht="47.25" customHeight="1" spans="1:8">
      <c r="A9" s="90" t="s">
        <v>80</v>
      </c>
      <c r="B9" s="89" t="s">
        <v>81</v>
      </c>
      <c r="C9" s="72">
        <f>SUM(D9:H9)</f>
        <v>308.184912</v>
      </c>
      <c r="D9" s="112">
        <v>50</v>
      </c>
      <c r="E9" s="113">
        <v>258.184912</v>
      </c>
      <c r="F9" s="72"/>
      <c r="G9" s="72"/>
      <c r="H9" s="72"/>
    </row>
    <row r="10" ht="47.25" customHeight="1" spans="1:8">
      <c r="A10" s="86"/>
      <c r="B10" s="88" t="s">
        <v>82</v>
      </c>
      <c r="C10" s="72">
        <f>C7</f>
        <v>308.184912</v>
      </c>
      <c r="D10" s="72">
        <f>D7</f>
        <v>50</v>
      </c>
      <c r="E10" s="72">
        <f>E7</f>
        <v>258.184912</v>
      </c>
      <c r="F10" s="30"/>
      <c r="G10" s="30"/>
      <c r="H10" s="30"/>
    </row>
    <row r="11" customHeight="1" spans="1:1">
      <c r="A11" s="91" t="s">
        <v>83</v>
      </c>
    </row>
  </sheetData>
  <autoFilter xmlns:etc="http://www.wps.cn/officeDocument/2017/etCustomData" ref="A6:IN11" etc:filterBottomFollowUsedRange="0">
    <extLst/>
  </autoFilter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6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5" workbookViewId="0">
      <selection activeCell="C33" sqref="C33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21" t="s">
        <v>84</v>
      </c>
    </row>
    <row r="2" ht="42" customHeight="1" spans="1:250">
      <c r="A2" s="22" t="s">
        <v>85</v>
      </c>
      <c r="B2" s="22"/>
      <c r="C2" s="22"/>
      <c r="D2" s="22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</row>
    <row r="3" ht="24" customHeight="1" spans="1:250">
      <c r="A3" s="23" t="s">
        <v>2</v>
      </c>
      <c r="B3" s="18"/>
      <c r="C3" s="18"/>
      <c r="D3" s="18" t="s">
        <v>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</row>
    <row r="4" ht="37.15" customHeight="1" spans="1:250">
      <c r="A4" s="24" t="s">
        <v>4</v>
      </c>
      <c r="B4" s="24"/>
      <c r="C4" s="24" t="s">
        <v>5</v>
      </c>
      <c r="D4" s="2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</row>
    <row r="5" ht="37.15" customHeight="1" spans="1:250">
      <c r="A5" s="24" t="s">
        <v>6</v>
      </c>
      <c r="B5" s="96" t="s">
        <v>7</v>
      </c>
      <c r="C5" s="24" t="s">
        <v>6</v>
      </c>
      <c r="D5" s="96" t="s">
        <v>7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</row>
    <row r="6" ht="30" customHeight="1" spans="1:250">
      <c r="A6" s="69" t="s">
        <v>86</v>
      </c>
      <c r="B6" s="72">
        <f>B7+B8+B9</f>
        <v>243.084912</v>
      </c>
      <c r="C6" s="97" t="s">
        <v>9</v>
      </c>
      <c r="D6" s="72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</row>
    <row r="7" ht="30" customHeight="1" spans="1:250">
      <c r="A7" s="69" t="s">
        <v>87</v>
      </c>
      <c r="B7" s="72">
        <v>243.084912</v>
      </c>
      <c r="C7" s="97" t="s">
        <v>11</v>
      </c>
      <c r="D7" s="72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</row>
    <row r="8" ht="30" customHeight="1" spans="1:250">
      <c r="A8" s="69" t="s">
        <v>88</v>
      </c>
      <c r="B8" s="72"/>
      <c r="C8" s="97" t="s">
        <v>13</v>
      </c>
      <c r="D8" s="72">
        <f>'5'!C6</f>
        <v>243.084912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</row>
    <row r="9" ht="30" customHeight="1" spans="1:250">
      <c r="A9" s="69" t="s">
        <v>89</v>
      </c>
      <c r="B9" s="72"/>
      <c r="C9" s="97" t="s">
        <v>15</v>
      </c>
      <c r="D9" s="72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</row>
    <row r="10" ht="30" customHeight="1" spans="1:250">
      <c r="A10" s="69" t="s">
        <v>90</v>
      </c>
      <c r="B10" s="72">
        <f>B1+B12+B13</f>
        <v>0</v>
      </c>
      <c r="C10" s="97" t="s">
        <v>17</v>
      </c>
      <c r="D10" s="72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</row>
    <row r="11" ht="30" customHeight="1" spans="1:250">
      <c r="A11" s="69" t="s">
        <v>87</v>
      </c>
      <c r="B11" s="72"/>
      <c r="C11" s="91" t="s">
        <v>19</v>
      </c>
      <c r="D11" s="72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</row>
    <row r="12" ht="30" customHeight="1" spans="1:250">
      <c r="A12" s="69" t="s">
        <v>88</v>
      </c>
      <c r="B12" s="72"/>
      <c r="C12" s="97" t="s">
        <v>21</v>
      </c>
      <c r="D12" s="72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</row>
    <row r="13" ht="30" customHeight="1" spans="1:250">
      <c r="A13" s="69" t="s">
        <v>89</v>
      </c>
      <c r="B13" s="72"/>
      <c r="C13" s="97" t="s">
        <v>23</v>
      </c>
      <c r="D13" s="98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</row>
    <row r="14" ht="30" customHeight="1" spans="1:250">
      <c r="A14" s="85"/>
      <c r="B14" s="98"/>
      <c r="C14" s="97" t="s">
        <v>25</v>
      </c>
      <c r="D14" s="98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</row>
    <row r="15" ht="30" customHeight="1" spans="1:250">
      <c r="A15" s="99"/>
      <c r="B15" s="98"/>
      <c r="C15" s="97" t="s">
        <v>26</v>
      </c>
      <c r="D15" s="98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</row>
    <row r="16" ht="30" customHeight="1" spans="1:250">
      <c r="A16" s="69"/>
      <c r="B16" s="98"/>
      <c r="C16" s="97" t="s">
        <v>27</v>
      </c>
      <c r="D16" s="98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</row>
    <row r="17" ht="30" customHeight="1" spans="1:250">
      <c r="A17" s="69"/>
      <c r="B17" s="98"/>
      <c r="C17" s="97" t="s">
        <v>28</v>
      </c>
      <c r="D17" s="98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</row>
    <row r="18" ht="30" customHeight="1" spans="1:250">
      <c r="A18" s="69"/>
      <c r="B18" s="72"/>
      <c r="C18" s="97" t="s">
        <v>29</v>
      </c>
      <c r="D18" s="72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</row>
    <row r="19" ht="30" customHeight="1" spans="1:250">
      <c r="A19" s="69"/>
      <c r="B19" s="72"/>
      <c r="C19" s="97" t="s">
        <v>30</v>
      </c>
      <c r="D19" s="72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</row>
    <row r="20" ht="30" customHeight="1" spans="1:250">
      <c r="A20" s="69"/>
      <c r="B20" s="72"/>
      <c r="C20" s="97" t="s">
        <v>31</v>
      </c>
      <c r="D20" s="72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</row>
    <row r="21" ht="30" customHeight="1" spans="1:250">
      <c r="A21" s="69"/>
      <c r="B21" s="72"/>
      <c r="C21" s="97" t="s">
        <v>32</v>
      </c>
      <c r="D21" s="72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</row>
    <row r="22" ht="30" customHeight="1" spans="1:250">
      <c r="A22" s="69"/>
      <c r="B22" s="72"/>
      <c r="C22" s="100" t="s">
        <v>33</v>
      </c>
      <c r="D22" s="7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</row>
    <row r="23" ht="30" customHeight="1" spans="1:250">
      <c r="A23" s="69"/>
      <c r="B23" s="72"/>
      <c r="C23" s="100" t="s">
        <v>34</v>
      </c>
      <c r="D23" s="72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</row>
    <row r="24" ht="31.15" customHeight="1" spans="1:250">
      <c r="A24" s="69"/>
      <c r="B24" s="72"/>
      <c r="C24" s="100" t="s">
        <v>35</v>
      </c>
      <c r="D24" s="72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</row>
    <row r="25" ht="31.15" customHeight="1" spans="1:250">
      <c r="A25" s="69"/>
      <c r="B25" s="72"/>
      <c r="C25" s="100" t="s">
        <v>36</v>
      </c>
      <c r="D25" s="72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</row>
    <row r="26" ht="31.15" customHeight="1" spans="1:250">
      <c r="A26" s="69"/>
      <c r="B26" s="72"/>
      <c r="C26" s="100" t="s">
        <v>37</v>
      </c>
      <c r="D26" s="72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</row>
    <row r="27" ht="31.15" customHeight="1" spans="1:250">
      <c r="A27" s="69"/>
      <c r="B27" s="72"/>
      <c r="C27" s="100" t="s">
        <v>38</v>
      </c>
      <c r="D27" s="7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</row>
    <row r="28" ht="30" customHeight="1" spans="1:250">
      <c r="A28" s="69"/>
      <c r="B28" s="72"/>
      <c r="C28" s="69"/>
      <c r="D28" s="7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</row>
    <row r="29" ht="30" customHeight="1" spans="1:250">
      <c r="A29" s="101"/>
      <c r="B29" s="72"/>
      <c r="C29" s="69" t="s">
        <v>91</v>
      </c>
      <c r="D29" s="72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</row>
    <row r="30" ht="30" customHeight="1" spans="1:250">
      <c r="A30" s="101"/>
      <c r="B30" s="72"/>
      <c r="C30" s="30"/>
      <c r="D30" s="72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</row>
    <row r="31" ht="30" customHeight="1" spans="1:250">
      <c r="A31" s="85" t="s">
        <v>43</v>
      </c>
      <c r="B31" s="72">
        <f>B6+B10</f>
        <v>243.084912</v>
      </c>
      <c r="C31" s="85" t="s">
        <v>44</v>
      </c>
      <c r="D31" s="72">
        <f>SUM(D6:D30)</f>
        <v>243.084912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</row>
    <row r="32" ht="27" customHeight="1" spans="1:250">
      <c r="A32" s="33"/>
      <c r="B32" s="102"/>
      <c r="C32" s="103"/>
      <c r="D32" s="104">
        <v>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</row>
    <row r="33" ht="27.75" customHeight="1" spans="1:250">
      <c r="A33" s="105"/>
      <c r="B33" s="106"/>
      <c r="C33" s="105"/>
      <c r="D33" s="106"/>
      <c r="E33" s="10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</row>
    <row r="34" ht="27.75" customHeight="1" spans="1:250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</row>
    <row r="35" ht="27.75" customHeight="1" spans="1:250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</row>
    <row r="36" ht="27.75" customHeight="1" spans="1:250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</row>
    <row r="37" ht="27.75" customHeight="1" spans="1:250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"/>
  <sheetViews>
    <sheetView showGridLines="0" showZeros="0" view="pageBreakPreview" zoomScale="85" zoomScaleNormal="115" workbookViewId="0">
      <selection activeCell="C8" sqref="C8"/>
    </sheetView>
  </sheetViews>
  <sheetFormatPr defaultColWidth="9.16666666666667" defaultRowHeight="27.75" customHeight="1"/>
  <cols>
    <col min="1" max="1" width="16.8333333333333" style="20" customWidth="1"/>
    <col min="2" max="2" width="29.5" style="20" customWidth="1"/>
    <col min="3" max="3" width="15.5" style="80" customWidth="1"/>
    <col min="4" max="6" width="15.5" style="20" customWidth="1"/>
    <col min="7" max="7" width="19.8333333333333" style="20" customWidth="1"/>
    <col min="8" max="245" width="7.66666666666667" style="20" customWidth="1"/>
  </cols>
  <sheetData>
    <row r="1" customHeight="1" spans="1:3">
      <c r="A1" s="21" t="s">
        <v>92</v>
      </c>
      <c r="B1" s="21"/>
      <c r="C1" s="81"/>
    </row>
    <row r="2" s="17" customFormat="1" ht="34.5" customHeight="1" spans="1:7">
      <c r="A2" s="22" t="s">
        <v>93</v>
      </c>
      <c r="B2" s="22"/>
      <c r="C2" s="82"/>
      <c r="D2" s="22"/>
      <c r="E2" s="22"/>
      <c r="F2" s="22"/>
      <c r="G2" s="22"/>
    </row>
    <row r="3" s="18" customFormat="1" ht="30.75" customHeight="1" spans="1:7">
      <c r="A3" s="23" t="s">
        <v>2</v>
      </c>
      <c r="C3" s="83"/>
      <c r="G3" s="18" t="s">
        <v>3</v>
      </c>
    </row>
    <row r="4" s="19" customFormat="1" ht="40.15" customHeight="1" spans="1:245">
      <c r="A4" s="24" t="s">
        <v>68</v>
      </c>
      <c r="B4" s="24" t="s">
        <v>69</v>
      </c>
      <c r="C4" s="84" t="s">
        <v>50</v>
      </c>
      <c r="D4" s="25" t="s">
        <v>71</v>
      </c>
      <c r="E4" s="25"/>
      <c r="F4" s="25"/>
      <c r="G4" s="85" t="s">
        <v>72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</row>
    <row r="5" s="19" customFormat="1" ht="40.15" customHeight="1" spans="1:245">
      <c r="A5" s="24"/>
      <c r="B5" s="24"/>
      <c r="C5" s="84"/>
      <c r="D5" s="24" t="s">
        <v>94</v>
      </c>
      <c r="E5" s="24" t="s">
        <v>95</v>
      </c>
      <c r="F5" s="24" t="s">
        <v>96</v>
      </c>
      <c r="G5" s="8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</row>
    <row r="6" ht="35.1" customHeight="1" spans="1:7">
      <c r="A6" s="86" t="s">
        <v>76</v>
      </c>
      <c r="B6" s="87" t="s">
        <v>77</v>
      </c>
      <c r="C6" s="72">
        <f>D6+G6</f>
        <v>243.084912</v>
      </c>
      <c r="D6" s="72">
        <f>E6+F6</f>
        <v>50</v>
      </c>
      <c r="E6" s="72">
        <f>E7</f>
        <v>0</v>
      </c>
      <c r="F6" s="72">
        <f>F7</f>
        <v>50</v>
      </c>
      <c r="G6" s="72">
        <f>G7</f>
        <v>193.084912</v>
      </c>
    </row>
    <row r="7" ht="35.1" customHeight="1" spans="1:7">
      <c r="A7" s="88" t="s">
        <v>78</v>
      </c>
      <c r="B7" s="89" t="s">
        <v>79</v>
      </c>
      <c r="C7" s="72">
        <f>D7+G7</f>
        <v>243.084912</v>
      </c>
      <c r="D7" s="72">
        <f>E7+F7</f>
        <v>50</v>
      </c>
      <c r="E7" s="72">
        <f>E8</f>
        <v>0</v>
      </c>
      <c r="F7" s="72">
        <f>F8</f>
        <v>50</v>
      </c>
      <c r="G7" s="72">
        <f t="shared" ref="G6:G7" si="0">G8</f>
        <v>193.084912</v>
      </c>
    </row>
    <row r="8" ht="35.1" customHeight="1" spans="1:7">
      <c r="A8" s="90" t="s">
        <v>80</v>
      </c>
      <c r="B8" s="89" t="s">
        <v>81</v>
      </c>
      <c r="C8" s="72">
        <f>D8+G8</f>
        <v>243.084912</v>
      </c>
      <c r="D8" s="72">
        <f>E8+F8</f>
        <v>50</v>
      </c>
      <c r="E8" s="72"/>
      <c r="F8" s="72">
        <v>50</v>
      </c>
      <c r="G8" s="72">
        <v>193.084912</v>
      </c>
    </row>
    <row r="9" ht="35.1" customHeight="1" spans="1:7">
      <c r="A9" s="32" t="s">
        <v>97</v>
      </c>
      <c r="B9" s="32" t="s">
        <v>70</v>
      </c>
      <c r="C9" s="72">
        <f>D9+G9</f>
        <v>243.084912</v>
      </c>
      <c r="D9" s="72">
        <f>E9+F9</f>
        <v>50</v>
      </c>
      <c r="E9" s="72">
        <f>E6</f>
        <v>0</v>
      </c>
      <c r="F9" s="72">
        <f>F6</f>
        <v>50</v>
      </c>
      <c r="G9" s="72">
        <f>G6</f>
        <v>193.084912</v>
      </c>
    </row>
    <row r="10" customHeight="1" spans="1:7">
      <c r="A10" s="91" t="s">
        <v>83</v>
      </c>
      <c r="B10" s="91"/>
      <c r="C10" s="92"/>
      <c r="D10" s="93"/>
      <c r="E10" s="93"/>
      <c r="F10" s="93"/>
      <c r="G10" s="93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="85" zoomScaleNormal="115" topLeftCell="A5" workbookViewId="0">
      <selection activeCell="D15" sqref="D15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8" width="10.5" customWidth="1"/>
    <col min="9" max="243" width="7.66666666666667" customWidth="1"/>
  </cols>
  <sheetData>
    <row r="1" ht="33.75" customHeight="1" spans="1:2">
      <c r="A1" s="21" t="s">
        <v>98</v>
      </c>
      <c r="B1" s="21"/>
    </row>
    <row r="2" ht="39.75" customHeight="1" spans="1:243">
      <c r="A2" s="22" t="s">
        <v>99</v>
      </c>
      <c r="B2" s="22"/>
      <c r="C2" s="22"/>
      <c r="D2" s="22"/>
      <c r="E2" s="22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</row>
    <row r="3" ht="15" customHeight="1" spans="1:243">
      <c r="A3" s="23" t="s">
        <v>2</v>
      </c>
      <c r="B3" s="18"/>
      <c r="C3" s="18"/>
      <c r="D3" s="18"/>
      <c r="E3" s="18" t="s">
        <v>3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</row>
    <row r="4" ht="40.15" customHeight="1" spans="1:243">
      <c r="A4" s="24" t="s">
        <v>100</v>
      </c>
      <c r="B4" s="24"/>
      <c r="C4" s="25" t="s">
        <v>101</v>
      </c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</row>
    <row r="5" ht="40.15" customHeight="1" spans="1:243">
      <c r="A5" s="24" t="s">
        <v>68</v>
      </c>
      <c r="B5" s="24" t="s">
        <v>69</v>
      </c>
      <c r="C5" s="24" t="s">
        <v>94</v>
      </c>
      <c r="D5" s="24" t="s">
        <v>95</v>
      </c>
      <c r="E5" s="70" t="s">
        <v>96</v>
      </c>
      <c r="F5" s="71"/>
      <c r="G5" s="71"/>
      <c r="H5" s="71"/>
      <c r="I5" s="71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</row>
    <row r="6" ht="35.1" customHeight="1" spans="1:243">
      <c r="A6" s="69">
        <v>302</v>
      </c>
      <c r="B6" s="68" t="s">
        <v>102</v>
      </c>
      <c r="C6" s="72">
        <f>D6+E6</f>
        <v>50</v>
      </c>
      <c r="E6" s="73">
        <f>SUM(E7:E14)</f>
        <v>50</v>
      </c>
      <c r="F6" s="74"/>
      <c r="G6" s="74"/>
      <c r="H6" s="74"/>
      <c r="I6" s="75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</row>
    <row r="7" ht="35.1" customHeight="1" spans="1:243">
      <c r="A7" s="69">
        <v>30201</v>
      </c>
      <c r="B7" s="68" t="s">
        <v>103</v>
      </c>
      <c r="C7" s="72">
        <f t="shared" ref="C7:C25" si="0">D7+E7</f>
        <v>30</v>
      </c>
      <c r="D7" s="30"/>
      <c r="E7" s="73">
        <v>30</v>
      </c>
      <c r="F7" s="75"/>
      <c r="G7" s="75"/>
      <c r="H7" s="76"/>
      <c r="I7" s="75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</row>
    <row r="8" ht="35.1" customHeight="1" spans="1:243">
      <c r="A8" s="69">
        <v>30202</v>
      </c>
      <c r="B8" s="68" t="s">
        <v>104</v>
      </c>
      <c r="C8" s="72">
        <f t="shared" si="0"/>
        <v>2</v>
      </c>
      <c r="D8" s="30"/>
      <c r="E8" s="73">
        <v>2</v>
      </c>
      <c r="F8" s="75"/>
      <c r="G8" s="75"/>
      <c r="H8" s="76"/>
      <c r="I8" s="75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</row>
    <row r="9" ht="35.1" customHeight="1" spans="1:243">
      <c r="A9" s="69">
        <v>30203</v>
      </c>
      <c r="B9" s="68" t="s">
        <v>105</v>
      </c>
      <c r="C9" s="72">
        <f t="shared" si="0"/>
        <v>10</v>
      </c>
      <c r="D9" s="30"/>
      <c r="E9" s="73">
        <v>10</v>
      </c>
      <c r="F9" s="75"/>
      <c r="G9" s="75"/>
      <c r="H9" s="76"/>
      <c r="I9" s="75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</row>
    <row r="10" ht="35.1" customHeight="1" spans="1:243">
      <c r="A10" s="69">
        <v>30204</v>
      </c>
      <c r="B10" s="68" t="s">
        <v>106</v>
      </c>
      <c r="C10" s="72">
        <f t="shared" si="0"/>
        <v>1</v>
      </c>
      <c r="D10" s="30"/>
      <c r="E10" s="73">
        <v>1</v>
      </c>
      <c r="F10" s="75"/>
      <c r="G10" s="75"/>
      <c r="H10" s="76"/>
      <c r="I10" s="75"/>
      <c r="J10" s="20"/>
      <c r="K10" s="80">
        <f>80-G6</f>
        <v>80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</row>
    <row r="11" ht="35.1" customHeight="1" spans="1:243">
      <c r="A11" s="69">
        <v>30205</v>
      </c>
      <c r="B11" s="68" t="s">
        <v>107</v>
      </c>
      <c r="C11" s="72">
        <f t="shared" si="0"/>
        <v>3</v>
      </c>
      <c r="D11" s="30"/>
      <c r="E11" s="73">
        <v>3</v>
      </c>
      <c r="F11" s="75"/>
      <c r="G11" s="75"/>
      <c r="H11" s="76"/>
      <c r="I11" s="75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</row>
    <row r="12" ht="35.1" customHeight="1" spans="1:243">
      <c r="A12" s="69">
        <v>30207</v>
      </c>
      <c r="B12" s="68" t="s">
        <v>108</v>
      </c>
      <c r="C12" s="72">
        <f t="shared" si="0"/>
        <v>1.38</v>
      </c>
      <c r="D12" s="30"/>
      <c r="E12" s="73">
        <v>1.38</v>
      </c>
      <c r="F12" s="75"/>
      <c r="G12" s="75"/>
      <c r="H12" s="76"/>
      <c r="I12" s="75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</row>
    <row r="13" ht="35.1" customHeight="1" spans="1:243">
      <c r="A13" s="69">
        <v>30211</v>
      </c>
      <c r="B13" s="68" t="s">
        <v>109</v>
      </c>
      <c r="C13" s="72">
        <f t="shared" si="0"/>
        <v>0.62</v>
      </c>
      <c r="D13" s="30"/>
      <c r="E13" s="73">
        <v>0.62</v>
      </c>
      <c r="F13" s="75"/>
      <c r="G13" s="75"/>
      <c r="H13" s="76"/>
      <c r="I13" s="75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</row>
    <row r="14" ht="35.1" customHeight="1" spans="1:243">
      <c r="A14" s="69">
        <v>30213</v>
      </c>
      <c r="B14" s="68" t="s">
        <v>110</v>
      </c>
      <c r="C14" s="72">
        <f t="shared" si="0"/>
        <v>2</v>
      </c>
      <c r="D14" s="30"/>
      <c r="E14" s="73">
        <v>2</v>
      </c>
      <c r="F14" s="75"/>
      <c r="G14" s="75"/>
      <c r="H14" s="76"/>
      <c r="I14" s="75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</row>
    <row r="15" ht="35.1" customHeight="1" spans="1:243">
      <c r="A15" s="69"/>
      <c r="B15" s="32" t="s">
        <v>70</v>
      </c>
      <c r="C15" s="77">
        <f>C6</f>
        <v>50</v>
      </c>
      <c r="D15" s="77">
        <f>D6</f>
        <v>0</v>
      </c>
      <c r="E15" s="78">
        <f>E6</f>
        <v>50</v>
      </c>
      <c r="F15" s="75"/>
      <c r="G15" s="75"/>
      <c r="H15" s="75"/>
      <c r="I15" s="7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</row>
    <row r="16" ht="29.25" customHeight="1" spans="1:9">
      <c r="A16" s="33" t="s">
        <v>111</v>
      </c>
      <c r="B16" s="33"/>
      <c r="F16" s="79"/>
      <c r="G16" s="79"/>
      <c r="H16" s="79"/>
      <c r="I16" s="79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4" workbookViewId="0">
      <selection activeCell="A3" sqref="A3"/>
    </sheetView>
  </sheetViews>
  <sheetFormatPr defaultColWidth="9.16666666666667" defaultRowHeight="27.75" customHeight="1"/>
  <cols>
    <col min="1" max="1" width="18.8333333333333" style="20" customWidth="1"/>
    <col min="2" max="2" width="31.1666666666667" style="20" customWidth="1"/>
    <col min="3" max="5" width="19.3333333333333" style="20" customWidth="1"/>
    <col min="6" max="243" width="7.66666666666667" style="20" customWidth="1"/>
  </cols>
  <sheetData>
    <row r="1" customHeight="1" spans="1:2">
      <c r="A1" s="21" t="s">
        <v>112</v>
      </c>
      <c r="B1" s="21"/>
    </row>
    <row r="2" s="17" customFormat="1" ht="34.5" customHeight="1" spans="1:5">
      <c r="A2" s="22" t="s">
        <v>113</v>
      </c>
      <c r="B2" s="22"/>
      <c r="C2" s="22"/>
      <c r="D2" s="22"/>
      <c r="E2" s="22"/>
    </row>
    <row r="3" s="18" customFormat="1" ht="30.75" customHeight="1" spans="1:5">
      <c r="A3" s="23" t="s">
        <v>2</v>
      </c>
      <c r="E3" s="18" t="s">
        <v>3</v>
      </c>
    </row>
    <row r="4" s="19" customFormat="1" ht="40.15" customHeight="1" spans="1:243">
      <c r="A4" s="24" t="s">
        <v>68</v>
      </c>
      <c r="B4" s="24" t="s">
        <v>69</v>
      </c>
      <c r="C4" s="25" t="s">
        <v>114</v>
      </c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</row>
    <row r="5" s="19" customFormat="1" ht="40.15" customHeight="1" spans="1:243">
      <c r="A5" s="27"/>
      <c r="B5" s="27"/>
      <c r="C5" s="24" t="s">
        <v>94</v>
      </c>
      <c r="D5" s="24" t="s">
        <v>71</v>
      </c>
      <c r="E5" s="24" t="s">
        <v>72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</row>
    <row r="6" ht="45.75" customHeight="1" spans="1:5">
      <c r="A6" s="68"/>
      <c r="B6" s="68"/>
      <c r="C6" s="29"/>
      <c r="D6" s="30"/>
      <c r="E6" s="30"/>
    </row>
    <row r="7" ht="64.5" customHeight="1" spans="1:5">
      <c r="A7" s="28"/>
      <c r="B7" s="28"/>
      <c r="C7" s="29"/>
      <c r="D7" s="30"/>
      <c r="E7" s="30"/>
    </row>
    <row r="8" ht="35.1" customHeight="1" spans="1:5">
      <c r="A8" s="31"/>
      <c r="B8" s="31"/>
      <c r="C8" s="29"/>
      <c r="D8" s="30"/>
      <c r="E8" s="30"/>
    </row>
    <row r="9" ht="35.1" customHeight="1" spans="1:5">
      <c r="A9" s="32"/>
      <c r="B9" s="32"/>
      <c r="C9" s="29"/>
      <c r="D9" s="30"/>
      <c r="E9" s="30"/>
    </row>
    <row r="10" ht="35.1" customHeight="1" spans="1:5">
      <c r="A10" s="69"/>
      <c r="B10" s="69"/>
      <c r="C10" s="29"/>
      <c r="D10" s="30"/>
      <c r="E10" s="30"/>
    </row>
    <row r="11" ht="35.1" customHeight="1" spans="1:5">
      <c r="A11" s="28"/>
      <c r="B11" s="28"/>
      <c r="C11" s="29"/>
      <c r="D11" s="30"/>
      <c r="E11" s="30"/>
    </row>
    <row r="12" ht="35.1" customHeight="1" spans="1:5">
      <c r="A12" s="31"/>
      <c r="B12" s="31"/>
      <c r="C12" s="29"/>
      <c r="D12" s="30"/>
      <c r="E12" s="30"/>
    </row>
    <row r="13" ht="35.1" customHeight="1" spans="1:5">
      <c r="A13" s="32"/>
      <c r="B13" s="32"/>
      <c r="C13" s="29"/>
      <c r="D13" s="30"/>
      <c r="E13" s="30"/>
    </row>
    <row r="14" ht="35.1" customHeight="1" spans="1:5">
      <c r="A14" s="32"/>
      <c r="B14" s="32"/>
      <c r="C14" s="29"/>
      <c r="D14" s="30"/>
      <c r="E14" s="30"/>
    </row>
    <row r="15" ht="35.1" customHeight="1" spans="1:5">
      <c r="A15" s="32"/>
      <c r="B15" s="32" t="s">
        <v>115</v>
      </c>
      <c r="C15" s="29"/>
      <c r="D15" s="30"/>
      <c r="E15" s="30"/>
    </row>
    <row r="16" customHeight="1" spans="1:2">
      <c r="A16" s="33" t="s">
        <v>83</v>
      </c>
      <c r="B16" s="33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workbookViewId="0">
      <selection activeCell="A4" sqref="A4"/>
    </sheetView>
  </sheetViews>
  <sheetFormatPr defaultColWidth="12" defaultRowHeight="15.6" outlineLevelRow="7" outlineLevelCol="7"/>
  <cols>
    <col min="1" max="1" width="21.6666666666667" style="60" customWidth="1"/>
    <col min="2" max="6" width="18" style="60" customWidth="1"/>
    <col min="7" max="16384" width="12" style="60"/>
  </cols>
  <sheetData>
    <row r="1" ht="44.25" customHeight="1" spans="1:6">
      <c r="A1" s="21" t="s">
        <v>116</v>
      </c>
      <c r="B1" s="61"/>
      <c r="C1" s="61"/>
      <c r="D1" s="61"/>
      <c r="E1" s="61"/>
      <c r="F1" s="61"/>
    </row>
    <row r="2" ht="42" customHeight="1" spans="1:6">
      <c r="A2" s="6" t="s">
        <v>117</v>
      </c>
      <c r="B2" s="6"/>
      <c r="C2" s="6"/>
      <c r="D2" s="6"/>
      <c r="E2" s="6"/>
      <c r="F2" s="6"/>
    </row>
    <row r="3" ht="24" customHeight="1" spans="1:6">
      <c r="A3" s="6"/>
      <c r="B3" s="6"/>
      <c r="C3" s="6"/>
      <c r="D3" s="6"/>
      <c r="E3" s="6"/>
      <c r="F3" s="6"/>
    </row>
    <row r="4" ht="24" customHeight="1" spans="1:6">
      <c r="A4" s="62" t="s">
        <v>2</v>
      </c>
      <c r="B4" s="62"/>
      <c r="C4" s="62"/>
      <c r="D4" s="62"/>
      <c r="E4" s="62"/>
      <c r="F4" s="63" t="s">
        <v>3</v>
      </c>
    </row>
    <row r="5" ht="64.5" customHeight="1" spans="1:6">
      <c r="A5" s="64" t="s">
        <v>118</v>
      </c>
      <c r="B5" s="64" t="s">
        <v>119</v>
      </c>
      <c r="C5" s="65" t="s">
        <v>120</v>
      </c>
      <c r="D5" s="65"/>
      <c r="E5" s="65"/>
      <c r="F5" s="65" t="s">
        <v>121</v>
      </c>
    </row>
    <row r="6" ht="64.5" customHeight="1" spans="1:8">
      <c r="A6" s="64"/>
      <c r="B6" s="64"/>
      <c r="C6" s="65" t="s">
        <v>122</v>
      </c>
      <c r="D6" s="64" t="s">
        <v>123</v>
      </c>
      <c r="E6" s="64" t="s">
        <v>124</v>
      </c>
      <c r="F6" s="65"/>
      <c r="H6" s="66"/>
    </row>
    <row r="7" ht="64.5" customHeight="1" spans="1:6">
      <c r="A7" s="65">
        <v>0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</row>
    <row r="8" ht="51" customHeight="1" spans="1:6">
      <c r="A8" s="67"/>
      <c r="B8" s="62"/>
      <c r="C8" s="62"/>
      <c r="D8" s="62"/>
      <c r="E8" s="62"/>
      <c r="F8" s="62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"/>
  <sheetViews>
    <sheetView view="pageBreakPreview" zoomScale="80" zoomScaleNormal="100" workbookViewId="0">
      <selection activeCell="E10" sqref="E10"/>
    </sheetView>
  </sheetViews>
  <sheetFormatPr defaultColWidth="9.16666666666667" defaultRowHeight="27.75" customHeight="1" outlineLevelRow="7"/>
  <cols>
    <col min="1" max="1" width="18.8333333333333" style="34" customWidth="1"/>
    <col min="2" max="2" width="26.5" style="34" customWidth="1"/>
    <col min="3" max="3" width="19.3333333333333" style="34" customWidth="1"/>
    <col min="4" max="4" width="33.5" style="34" customWidth="1"/>
    <col min="5" max="5" width="15.8333333333333" style="38" customWidth="1"/>
    <col min="6" max="6" width="47.3333333333333" style="34" customWidth="1"/>
    <col min="7" max="7" width="46" style="34" customWidth="1"/>
    <col min="8" max="243" width="7.66666666666667" style="34" customWidth="1"/>
    <col min="244" max="16384" width="9.16666666666667" style="39"/>
  </cols>
  <sheetData>
    <row r="1" s="34" customFormat="1" customHeight="1" spans="1:256">
      <c r="A1" s="40" t="s">
        <v>125</v>
      </c>
      <c r="B1" s="40"/>
      <c r="E1" s="38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="35" customFormat="1" ht="34.5" customHeight="1" spans="1:1">
      <c r="A2" s="35" t="s">
        <v>126</v>
      </c>
    </row>
    <row r="3" s="36" customFormat="1" ht="30.75" customHeight="1" spans="1:6">
      <c r="A3" s="41" t="s">
        <v>2</v>
      </c>
      <c r="F3" s="36" t="s">
        <v>3</v>
      </c>
    </row>
    <row r="4" s="37" customFormat="1" ht="40.15" customHeight="1" spans="1:243">
      <c r="A4" s="42" t="s">
        <v>127</v>
      </c>
      <c r="B4" s="42" t="s">
        <v>128</v>
      </c>
      <c r="C4" s="43" t="s">
        <v>129</v>
      </c>
      <c r="D4" s="43" t="s">
        <v>130</v>
      </c>
      <c r="E4" s="44" t="s">
        <v>131</v>
      </c>
      <c r="F4" s="45" t="s">
        <v>132</v>
      </c>
      <c r="G4" s="46" t="s">
        <v>133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</row>
    <row r="5" s="34" customFormat="1" ht="35.1" customHeight="1" spans="1:256">
      <c r="A5" s="47">
        <v>2050201</v>
      </c>
      <c r="B5" s="47">
        <v>330301</v>
      </c>
      <c r="C5" s="48" t="s">
        <v>134</v>
      </c>
      <c r="D5" s="49" t="s">
        <v>135</v>
      </c>
      <c r="E5" s="50">
        <v>92.401995</v>
      </c>
      <c r="F5" s="43" t="s">
        <v>136</v>
      </c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="34" customFormat="1" ht="35.1" customHeight="1" spans="1:256">
      <c r="A6" s="47">
        <v>2050201</v>
      </c>
      <c r="B6" s="47">
        <v>330301</v>
      </c>
      <c r="C6" s="48" t="s">
        <v>137</v>
      </c>
      <c r="D6" s="49" t="s">
        <v>138</v>
      </c>
      <c r="E6" s="50">
        <v>7.5</v>
      </c>
      <c r="F6" s="43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="34" customFormat="1" ht="35.1" customHeight="1" spans="1:256">
      <c r="A7" s="51"/>
      <c r="B7" s="51"/>
      <c r="C7" s="52"/>
      <c r="D7" s="53"/>
      <c r="E7" s="54"/>
      <c r="F7" s="43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="34" customFormat="1" ht="35.1" customHeight="1" spans="1:256">
      <c r="A8" s="55"/>
      <c r="B8" s="55"/>
      <c r="C8" s="56"/>
      <c r="D8" s="57" t="s">
        <v>50</v>
      </c>
      <c r="E8" s="58">
        <f>SUM(E5:E7)</f>
        <v>99.901995</v>
      </c>
      <c r="F8" s="5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</sheetData>
  <mergeCells count="1">
    <mergeCell ref="A2:F2"/>
  </mergeCells>
  <pageMargins left="0.75" right="0.75" top="1" bottom="1" header="0.5" footer="0.5"/>
  <pageSetup paperSize="9" scale="6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1"/>
  <sheetViews>
    <sheetView showGridLines="0" showZeros="0" view="pageBreakPreview" zoomScaleNormal="115" workbookViewId="0">
      <selection activeCell="B8" sqref="B8"/>
    </sheetView>
  </sheetViews>
  <sheetFormatPr defaultColWidth="9.16666666666667" defaultRowHeight="27.75" customHeight="1"/>
  <cols>
    <col min="1" max="1" width="18.8333333333333" style="20" customWidth="1"/>
    <col min="2" max="2" width="31.1666666666667" style="20" customWidth="1"/>
    <col min="3" max="5" width="19.3333333333333" style="20" customWidth="1"/>
    <col min="6" max="243" width="7.66666666666667" style="20" customWidth="1"/>
  </cols>
  <sheetData>
    <row r="1" customHeight="1" spans="1:2">
      <c r="A1" s="21" t="s">
        <v>139</v>
      </c>
      <c r="B1" s="21"/>
    </row>
    <row r="2" s="17" customFormat="1" ht="34.5" customHeight="1" spans="1:5">
      <c r="A2" s="22" t="s">
        <v>140</v>
      </c>
      <c r="B2" s="22"/>
      <c r="C2" s="22"/>
      <c r="D2" s="22"/>
      <c r="E2" s="22"/>
    </row>
    <row r="3" s="18" customFormat="1" ht="30.75" customHeight="1" spans="1:5">
      <c r="A3" s="23" t="s">
        <v>2</v>
      </c>
      <c r="E3" s="18" t="s">
        <v>3</v>
      </c>
    </row>
    <row r="4" s="19" customFormat="1" ht="40.15" customHeight="1" spans="1:243">
      <c r="A4" s="24" t="s">
        <v>68</v>
      </c>
      <c r="B4" s="24" t="s">
        <v>69</v>
      </c>
      <c r="C4" s="25" t="s">
        <v>141</v>
      </c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</row>
    <row r="5" s="19" customFormat="1" ht="40.15" customHeight="1" spans="1:243">
      <c r="A5" s="27"/>
      <c r="B5" s="27"/>
      <c r="C5" s="24" t="s">
        <v>94</v>
      </c>
      <c r="D5" s="24" t="s">
        <v>71</v>
      </c>
      <c r="E5" s="24" t="s">
        <v>72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</row>
    <row r="6" ht="35.1" customHeight="1" spans="1:5">
      <c r="A6" s="28"/>
      <c r="B6" s="28"/>
      <c r="C6" s="29"/>
      <c r="D6" s="30"/>
      <c r="E6" s="30"/>
    </row>
    <row r="7" ht="35.1" customHeight="1" spans="1:5">
      <c r="A7" s="31"/>
      <c r="B7" s="31"/>
      <c r="C7" s="29"/>
      <c r="D7" s="30"/>
      <c r="E7" s="30"/>
    </row>
    <row r="8" ht="35.1" customHeight="1" spans="1:5">
      <c r="A8" s="32"/>
      <c r="B8" s="32"/>
      <c r="C8" s="29"/>
      <c r="D8" s="30"/>
      <c r="E8" s="30"/>
    </row>
    <row r="9" ht="35.1" customHeight="1" spans="1:5">
      <c r="A9" s="32"/>
      <c r="B9" s="32"/>
      <c r="C9" s="29"/>
      <c r="D9" s="30"/>
      <c r="E9" s="30"/>
    </row>
    <row r="10" ht="35.1" customHeight="1" spans="1:5">
      <c r="A10" s="32"/>
      <c r="B10" s="32" t="s">
        <v>115</v>
      </c>
      <c r="C10" s="29"/>
      <c r="D10" s="30"/>
      <c r="E10" s="30"/>
    </row>
    <row r="11" customHeight="1" spans="1:2">
      <c r="A11" s="33" t="s">
        <v>83</v>
      </c>
      <c r="B11" s="33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view="pageBreakPreview" zoomScale="85" zoomScaleNormal="70" topLeftCell="A4" workbookViewId="0">
      <selection activeCell="E10" sqref="E10"/>
    </sheetView>
  </sheetViews>
  <sheetFormatPr defaultColWidth="17" defaultRowHeight="10.8"/>
  <cols>
    <col min="1" max="1" width="17" style="2"/>
    <col min="2" max="2" width="37.6666666666667" style="3" customWidth="1"/>
    <col min="3" max="12" width="17.8333333333333" style="2" customWidth="1"/>
    <col min="13" max="13" width="21.6666666666667" style="2" customWidth="1"/>
    <col min="14" max="16384" width="17" style="2"/>
  </cols>
  <sheetData>
    <row r="1" ht="32.25" customHeight="1" spans="1:13">
      <c r="A1" s="4" t="s">
        <v>142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" customHeight="1" spans="2:13">
      <c r="B2" s="6" t="s">
        <v>143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4" customHeight="1" spans="1:13">
      <c r="A3" s="1" t="s">
        <v>2</v>
      </c>
      <c r="B3" s="7"/>
      <c r="C3" s="1"/>
      <c r="D3" s="1"/>
      <c r="E3" s="1"/>
      <c r="F3" s="1"/>
      <c r="G3" s="8"/>
      <c r="H3" s="8"/>
      <c r="I3" s="8"/>
      <c r="J3" s="8"/>
      <c r="K3" s="8"/>
      <c r="L3" s="8" t="s">
        <v>3</v>
      </c>
      <c r="M3" s="8"/>
    </row>
    <row r="4" s="1" customFormat="1" ht="44.25" customHeight="1" spans="1:13">
      <c r="A4" s="9" t="s">
        <v>144</v>
      </c>
      <c r="B4" s="9" t="s">
        <v>145</v>
      </c>
      <c r="C4" s="9" t="s">
        <v>146</v>
      </c>
      <c r="D4" s="9" t="s">
        <v>50</v>
      </c>
      <c r="E4" s="9" t="s">
        <v>147</v>
      </c>
      <c r="F4" s="9"/>
      <c r="G4" s="9"/>
      <c r="H4" s="9" t="s">
        <v>148</v>
      </c>
      <c r="I4" s="9"/>
      <c r="J4" s="9"/>
      <c r="K4" s="10" t="s">
        <v>149</v>
      </c>
      <c r="L4" s="9" t="s">
        <v>63</v>
      </c>
      <c r="M4" s="15"/>
    </row>
    <row r="5" s="1" customFormat="1" ht="44.25" customHeight="1" spans="1:13">
      <c r="A5" s="9"/>
      <c r="B5" s="9"/>
      <c r="C5" s="9"/>
      <c r="D5" s="9"/>
      <c r="E5" s="10" t="s">
        <v>150</v>
      </c>
      <c r="F5" s="10" t="s">
        <v>151</v>
      </c>
      <c r="G5" s="10" t="s">
        <v>152</v>
      </c>
      <c r="H5" s="10" t="s">
        <v>150</v>
      </c>
      <c r="I5" s="10" t="s">
        <v>151</v>
      </c>
      <c r="J5" s="10" t="s">
        <v>152</v>
      </c>
      <c r="K5" s="10"/>
      <c r="L5" s="9"/>
      <c r="M5" s="15"/>
    </row>
    <row r="6" ht="60" customHeight="1" spans="1:15">
      <c r="A6" s="11" t="s">
        <v>153</v>
      </c>
      <c r="B6" s="12" t="s">
        <v>154</v>
      </c>
      <c r="C6" s="12" t="s">
        <v>64</v>
      </c>
      <c r="D6" s="13">
        <f>SUM(E6:L6)</f>
        <v>0.84</v>
      </c>
      <c r="E6" s="13">
        <v>0.84</v>
      </c>
      <c r="F6" s="14"/>
      <c r="G6" s="14"/>
      <c r="H6" s="14"/>
      <c r="I6" s="14"/>
      <c r="J6" s="14"/>
      <c r="K6" s="14"/>
      <c r="L6" s="14"/>
      <c r="O6" s="16"/>
    </row>
    <row r="7" ht="60" customHeight="1" spans="1:15">
      <c r="A7" s="11" t="s">
        <v>153</v>
      </c>
      <c r="B7" s="12" t="s">
        <v>155</v>
      </c>
      <c r="C7" s="12" t="s">
        <v>64</v>
      </c>
      <c r="D7" s="13">
        <f>SUM(E7:L7)</f>
        <v>40.55244</v>
      </c>
      <c r="E7" s="13">
        <v>40.55244</v>
      </c>
      <c r="F7" s="14"/>
      <c r="G7" s="14"/>
      <c r="H7" s="14"/>
      <c r="I7" s="14"/>
      <c r="J7" s="14"/>
      <c r="K7" s="14"/>
      <c r="L7" s="14"/>
      <c r="O7" s="16"/>
    </row>
    <row r="8" ht="60" customHeight="1" spans="1:15">
      <c r="A8" s="11" t="s">
        <v>153</v>
      </c>
      <c r="B8" s="12" t="s">
        <v>135</v>
      </c>
      <c r="C8" s="12" t="s">
        <v>64</v>
      </c>
      <c r="D8" s="13">
        <f>SUM(E8:L8)</f>
        <v>92.401995</v>
      </c>
      <c r="E8" s="13">
        <v>92.401995</v>
      </c>
      <c r="F8" s="14"/>
      <c r="G8" s="14"/>
      <c r="H8" s="14"/>
      <c r="I8" s="14"/>
      <c r="J8" s="14"/>
      <c r="K8" s="14"/>
      <c r="L8" s="14"/>
      <c r="O8" s="16"/>
    </row>
    <row r="9" ht="60" customHeight="1" spans="1:15">
      <c r="A9" s="11" t="s">
        <v>153</v>
      </c>
      <c r="B9" s="12" t="s">
        <v>138</v>
      </c>
      <c r="C9" s="12" t="s">
        <v>64</v>
      </c>
      <c r="D9" s="13">
        <f>SUM(E9:L9)</f>
        <v>59.290477</v>
      </c>
      <c r="E9" s="13">
        <v>59.290477</v>
      </c>
      <c r="F9" s="14"/>
      <c r="G9" s="14"/>
      <c r="H9" s="14"/>
      <c r="I9" s="14"/>
      <c r="J9" s="14"/>
      <c r="K9" s="14"/>
      <c r="L9" s="14"/>
      <c r="O9" s="16"/>
    </row>
    <row r="10" ht="60" customHeight="1" spans="1:15">
      <c r="A10" s="11" t="s">
        <v>50</v>
      </c>
      <c r="B10" s="12"/>
      <c r="C10" s="14"/>
      <c r="D10" s="13">
        <f>SUM(D6:D9)</f>
        <v>193.084912</v>
      </c>
      <c r="E10" s="13">
        <f>SUM(E6:E9)</f>
        <v>193.084912</v>
      </c>
      <c r="F10" s="14"/>
      <c r="G10" s="14"/>
      <c r="H10" s="14"/>
      <c r="I10" s="14"/>
      <c r="J10" s="14"/>
      <c r="K10" s="14"/>
      <c r="L10" s="14"/>
      <c r="O10" s="16"/>
    </row>
    <row r="11" ht="35.1" customHeight="1"/>
    <row r="12" ht="35.1" customHeight="1"/>
    <row r="13" ht="35.1" customHeight="1"/>
    <row r="14" ht="35.1" customHeight="1"/>
    <row r="15" ht="35.1" customHeight="1"/>
    <row r="16" ht="35.1" customHeight="1"/>
    <row r="17" ht="35.1" customHeight="1"/>
    <row r="18" ht="35.1" customHeight="1"/>
    <row r="19" ht="35.1" customHeight="1"/>
    <row r="20" ht="35.1" customHeight="1"/>
    <row r="21" ht="35.1" customHeight="1"/>
  </sheetData>
  <mergeCells count="10">
    <mergeCell ref="B2:L2"/>
    <mergeCell ref="A3:F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秀瑾</cp:lastModifiedBy>
  <dcterms:created xsi:type="dcterms:W3CDTF">2016-02-18T02:32:00Z</dcterms:created>
  <cp:lastPrinted>2022-01-21T11:15:00Z</cp:lastPrinted>
  <dcterms:modified xsi:type="dcterms:W3CDTF">2024-11-14T01:38:31Z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D2D9DDD13F7A40C5BACC5A9FAE3F2352_13</vt:lpwstr>
  </property>
</Properties>
</file>