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597" firstSheet="3" activeTab="7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7基本经济科目（财拨）" sheetId="6" r:id="rId6"/>
    <sheet name="8项目（财拨）" sheetId="7" r:id="rId7"/>
    <sheet name="10三公经费(财拨)" sheetId="8" r:id="rId8"/>
  </sheets>
  <definedNames>
    <definedName name="_xlnm.Print_Area" localSheetId="7">'10三公经费(财拨)'!$A$1:$I$19</definedName>
    <definedName name="_xlnm.Print_Area" localSheetId="0">'1收支总表（大口径）'!$A$1:$F$28</definedName>
    <definedName name="_xlnm.Print_Area" localSheetId="1">'2收入总表（大口径）'!$A$1:$N$19</definedName>
    <definedName name="_xlnm.Print_Area" localSheetId="2">'3支出总表（大口径）'!$A$1:$J$18</definedName>
    <definedName name="_xlnm.Print_Area" localSheetId="3">'4收支总表（财政拨款）'!$A$1:$F$29</definedName>
    <definedName name="_xlnm.Print_Area" localSheetId="4">'5一般项级表（财拨）'!$A$1:$I$19</definedName>
    <definedName name="_xlnm.Print_Area" localSheetId="5">'7基本经济科目（财拨）'!$A$1:$F$53</definedName>
    <definedName name="_xlnm.Print_Area" localSheetId="6">'8项目（财拨）'!$A$1:$I$18</definedName>
    <definedName name="_xlnm.Print_Titles" localSheetId="7">'10三公经费(财拨)'!$1:$6</definedName>
    <definedName name="_xlnm.Print_Titles" localSheetId="0">'1收支总表（大口径）'!$1:$5</definedName>
    <definedName name="_xlnm.Print_Titles" localSheetId="1">'2收入总表（大口径）'!$1:$6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'7基本经济科目（财拨）'!$1:$5</definedName>
    <definedName name="_xlnm.Print_Titles" localSheetId="6">'8项目（财拨）'!$1:$5</definedName>
  </definedNames>
  <calcPr fullCalcOnLoad="1"/>
</workbook>
</file>

<file path=xl/sharedStrings.xml><?xml version="1.0" encoding="utf-8"?>
<sst xmlns="http://schemas.openxmlformats.org/spreadsheetml/2006/main" count="314" uniqueCount="195">
  <si>
    <t>预算01表</t>
  </si>
  <si>
    <t xml:space="preserve">2017    年    收    支    预    算    总    表 </t>
  </si>
  <si>
    <t>部门名称：天津市滨海新区小王庄镇人民政府</t>
  </si>
  <si>
    <t>单位：万元</t>
  </si>
  <si>
    <t>收          入          预          算</t>
  </si>
  <si>
    <t>支              出              预              算</t>
  </si>
  <si>
    <t>项            目</t>
  </si>
  <si>
    <t>2017年预算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</si>
  <si>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</si>
  <si>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</si>
  <si>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</si>
  <si>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</si>
  <si>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</si>
  <si>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经费拨款</t>
  </si>
  <si>
    <t>二、国防支出</t>
  </si>
  <si>
    <t xml:space="preserve">    人员支出</t>
  </si>
  <si>
    <t xml:space="preserve">     专项资金管理部门安排的拨款</t>
  </si>
  <si>
    <t>三、公共安全支出</t>
  </si>
  <si>
    <t xml:space="preserve">     其中：工资福利支出</t>
  </si>
  <si>
    <t xml:space="preserve">     纳入预算管理的行政事业性收费拨款</t>
  </si>
  <si>
    <t>四、教育支出</t>
  </si>
  <si>
    <t xml:space="preserve">           对个人和家庭的补助</t>
  </si>
  <si>
    <t xml:space="preserve">     政府性基金拨款</t>
  </si>
  <si>
    <t>五、科学技术支出</t>
  </si>
  <si>
    <t xml:space="preserve">    公用支出</t>
  </si>
  <si>
    <t>二、纳入财政专户的教育收费拨款</t>
  </si>
  <si>
    <t>六、文化体育与传媒支出</t>
  </si>
  <si>
    <t xml:space="preserve">    专项业务费</t>
  </si>
  <si>
    <t>三、其他自有资金</t>
  </si>
  <si>
    <t>七、社会保障和就业支出</t>
  </si>
  <si>
    <t>二、项目支出</t>
  </si>
  <si>
    <t xml:space="preserve">     其他事业收入</t>
  </si>
  <si>
    <t>八、医疗卫生与计划生育支出</t>
  </si>
  <si>
    <t>三、经营支出</t>
  </si>
  <si>
    <t xml:space="preserve">     经营收入</t>
  </si>
  <si>
    <t>九、节能环保支出</t>
  </si>
  <si>
    <t>四、上缴上级支出</t>
  </si>
  <si>
    <t xml:space="preserve">     其他收入</t>
  </si>
  <si>
    <t>十、城乡社区支出</t>
  </si>
  <si>
    <t>五、对附属单位补助支出</t>
  </si>
  <si>
    <t xml:space="preserve">     附属单位上缴收入</t>
  </si>
  <si>
    <t>十一、农林水支出</t>
  </si>
  <si>
    <t>六、其他支出</t>
  </si>
  <si>
    <t xml:space="preserve">     上级补助收入</t>
  </si>
  <si>
    <t>十二、交通运输支出</t>
  </si>
  <si>
    <t>十三、资源勘探电力信息等支出</t>
  </si>
  <si>
    <t>十四、商业服务业等支出</t>
  </si>
  <si>
    <t>十五、金融支出</t>
  </si>
  <si>
    <t>十六、国土资源气象等支出</t>
  </si>
  <si>
    <t>十七、住房保障支出</t>
  </si>
  <si>
    <t>十八、粮油物资管理支出</t>
  </si>
  <si>
    <t>十九、其他支出</t>
  </si>
  <si>
    <t>本  年  收  入  合  计</t>
  </si>
  <si>
    <t>本  年  支  出  合  计</t>
  </si>
  <si>
    <t>四、用事业基金弥补收支差额</t>
  </si>
  <si>
    <t>结转下年</t>
  </si>
  <si>
    <t>五、上年结转</t>
  </si>
  <si>
    <t>收   入   总   计</t>
  </si>
  <si>
    <t>支  出  总   计</t>
  </si>
  <si>
    <t>预算02表</t>
  </si>
  <si>
    <t>2017    年    收    入    预    算    总    表</t>
  </si>
  <si>
    <t>单位编码</t>
  </si>
  <si>
    <t>单位名称</t>
  </si>
  <si>
    <t>总  计</t>
  </si>
  <si>
    <t>上年结转和结余</t>
  </si>
  <si>
    <t>财 政 拨 款</t>
  </si>
  <si>
    <t>纳入财政专户的教育收费</t>
  </si>
  <si>
    <t>其他自有资金</t>
  </si>
  <si>
    <t>小  计</t>
  </si>
  <si>
    <t>其中：专项资金管理部门安排的拨款</t>
  </si>
  <si>
    <t>小计</t>
  </si>
  <si>
    <t>其他事业收入</t>
  </si>
  <si>
    <t>经营收入</t>
  </si>
  <si>
    <t>其他收入</t>
  </si>
  <si>
    <t>附属单位上缴收入</t>
  </si>
  <si>
    <t>上级补助收入</t>
  </si>
  <si>
    <t>用事业基金弥补收支差额</t>
  </si>
  <si>
    <t>**</t>
  </si>
  <si>
    <t>768768</t>
  </si>
  <si>
    <t>天津市滨海新区小王庄镇人民政府</t>
  </si>
  <si>
    <t>预算03表</t>
  </si>
  <si>
    <t xml:space="preserve">2017    年    支    出    预    算    总    表 </t>
  </si>
  <si>
    <t>部门名称:天津市滨海新区小王庄镇人民政府</t>
  </si>
  <si>
    <t>功能科目</t>
  </si>
  <si>
    <t>单位名称（功能科目）</t>
  </si>
  <si>
    <t>总   计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</si>
  <si>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</si>
  <si>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</si>
  <si>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</si>
  <si>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</si>
  <si>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</si>
  <si>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</si>
  <si>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201</t>
  </si>
  <si>
    <t>一般公共服务支出</t>
  </si>
  <si>
    <t>205</t>
  </si>
  <si>
    <t>教育支出</t>
  </si>
  <si>
    <t>207</t>
  </si>
  <si>
    <t>文化体育与传媒支出</t>
  </si>
  <si>
    <t>208</t>
  </si>
  <si>
    <t>社会保障和就业支出</t>
  </si>
  <si>
    <t>210</t>
  </si>
  <si>
    <t>医疗卫生与计划生育支出</t>
  </si>
  <si>
    <t>212</t>
  </si>
  <si>
    <t>城乡社区支出</t>
  </si>
  <si>
    <t>213</t>
  </si>
  <si>
    <t>农林水支出</t>
  </si>
  <si>
    <t>220</t>
  </si>
  <si>
    <t>国土海洋气象等支出</t>
  </si>
  <si>
    <t>合计</t>
  </si>
  <si>
    <t xml:space="preserve">2017  年  财  政  拨  款  收  支  预  算  总  表 </t>
  </si>
  <si>
    <t>一、一般公共预算财政拨款</t>
  </si>
  <si>
    <t>二、政府性基金预算财政拨款</t>
  </si>
  <si>
    <t>三、年初财政拨款结转和结余</t>
  </si>
  <si>
    <t xml:space="preserve">    一般公共预算财政拨款</t>
  </si>
  <si>
    <t xml:space="preserve">    政府性基金预算财政拨款</t>
  </si>
  <si>
    <t>预算05表</t>
  </si>
  <si>
    <t>2017  年  财  政  拨  款  一  般  公  共  预  算  支  出  预  算  表</t>
  </si>
  <si>
    <t>功能科目编码</t>
  </si>
  <si>
    <t>单     位    名    称</t>
  </si>
  <si>
    <t>金                  额</t>
  </si>
  <si>
    <t>备       注</t>
  </si>
  <si>
    <t>人员支出</t>
  </si>
  <si>
    <t>公用支出</t>
  </si>
  <si>
    <t>预算07表</t>
  </si>
  <si>
    <t>2017  年  财  政  拨  款  基  本  支  出  预  算  表</t>
  </si>
  <si>
    <t>经济科目</t>
  </si>
  <si>
    <t>预  算  资  金</t>
  </si>
  <si>
    <t>备注</t>
  </si>
  <si>
    <t>合   计</t>
  </si>
  <si>
    <t>专项业务费</t>
  </si>
  <si>
    <t>一 般 公 共 支 出 合 计</t>
  </si>
  <si>
    <t>工资福利支出</t>
  </si>
  <si>
    <t>基本工资</t>
  </si>
  <si>
    <t>津贴补贴</t>
  </si>
  <si>
    <t>奖金</t>
  </si>
  <si>
    <t>社会保障缴费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</si>
  <si>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</si>
  <si>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</si>
  <si>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</si>
  <si>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</si>
  <si>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</si>
  <si>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</si>
  <si>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</si>
  <si>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</si>
  <si>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</si>
  <si>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</si>
  <si>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</si>
  <si>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</si>
  <si>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</si>
  <si>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</si>
  <si>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</si>
  <si>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</si>
  <si>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</si>
  <si>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</si>
  <si>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</si>
  <si>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</si>
  <si>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</si>
  <si>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</si>
  <si>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</si>
  <si>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</si>
  <si>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</si>
  <si>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</si>
  <si>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</si>
  <si>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</si>
  <si>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</si>
  <si>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</si>
  <si>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</si>
  <si>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</si>
  <si>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</si>
  <si>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生活补助</t>
  </si>
  <si>
    <t>奖励金</t>
  </si>
  <si>
    <t>住房公积金</t>
  </si>
  <si>
    <t>购房补贴</t>
  </si>
  <si>
    <t>采暖补贴</t>
  </si>
  <si>
    <t>物业服务补贴</t>
  </si>
  <si>
    <t>其他对个人和家庭的补助</t>
  </si>
  <si>
    <t>预算08表</t>
  </si>
  <si>
    <t>2017  年  财  政  拨  款  项  目  支  出  预  算  表</t>
  </si>
  <si>
    <t>部门名称</t>
  </si>
  <si>
    <t>单位           编码</t>
  </si>
  <si>
    <t>单　位　名　称</t>
  </si>
  <si>
    <t>项　  目  　名  　称</t>
  </si>
  <si>
    <t xml:space="preserve">财     政     拨     款 </t>
  </si>
  <si>
    <t>经费拨款</t>
  </si>
  <si>
    <t xml:space="preserve"> 纳入预算管理的行政事业性收费拨款</t>
  </si>
  <si>
    <t>政府性基金拨款</t>
  </si>
  <si>
    <t>专项资金管理部门安排的拨款</t>
  </si>
  <si>
    <t>刘岗庄设施农业园区项目</t>
  </si>
  <si>
    <t>预算表10表</t>
  </si>
  <si>
    <t>2017  年  财  政  拨  款  “三  公”  经  费  预  算  表</t>
  </si>
  <si>
    <t>三公经费</t>
  </si>
  <si>
    <t>三公经费合计</t>
  </si>
  <si>
    <t>因公出国（境）费</t>
  </si>
  <si>
    <t>公务用车费</t>
  </si>
  <si>
    <t>公务用车购置费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</si>
</sst>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#,##0.00_ "/>
    <numFmt numFmtId="181" formatCode="#,##0.0000"/>
    <numFmt numFmtId="182" formatCode="#,##0.0_ "/>
    <numFmt numFmtId="183" formatCode="#,##0.0"/>
    <numFmt numFmtId="184" formatCode=";;"/>
    <numFmt numFmtId="185" formatCode="00"/>
  </numFmts>
  <fonts count="35">
    <font>
      <sz val="9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20"/>
      <name val="黑体"/>
      <family val="3"/>
    </font>
    <font>
      <sz val="12"/>
      <name val="宋体"/>
      <family val="0"/>
    </font>
    <font>
      <sz val="16"/>
      <name val="微软雅黑"/>
      <family val="2"/>
    </font>
    <font>
      <sz val="14"/>
      <name val="宋体"/>
      <family val="0"/>
    </font>
    <font>
      <b/>
      <sz val="18"/>
      <name val="宋体"/>
      <family val="0"/>
    </font>
    <font>
      <sz val="10"/>
      <name val="MS Sans Serif"/>
      <family val="2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0" borderId="0">
      <alignment vertical="center"/>
      <protection/>
    </xf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9" fillId="10" borderId="6" applyNumberFormat="0" applyAlignment="0" applyProtection="0"/>
    <xf numFmtId="0" fontId="20" fillId="10" borderId="1" applyNumberFormat="0" applyAlignment="0" applyProtection="0"/>
    <xf numFmtId="0" fontId="30" fillId="11" borderId="7" applyNumberFormat="0" applyAlignment="0" applyProtection="0"/>
    <xf numFmtId="0" fontId="17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31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3" borderId="0" applyNumberFormat="0" applyBorder="0" applyAlignment="0" applyProtection="0"/>
    <xf numFmtId="0" fontId="17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3" fillId="20" borderId="0" applyNumberFormat="0" applyBorder="0" applyAlignment="0" applyProtection="0"/>
    <xf numFmtId="0" fontId="1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23" borderId="0" applyNumberFormat="0" applyBorder="0" applyAlignment="0" applyProtection="0"/>
    <xf numFmtId="43" fontId="7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 horizontal="right" vertical="top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3" fillId="0" borderId="13" xfId="0" applyFont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34" fillId="0" borderId="10" xfId="28" applyNumberFormat="1" applyFont="1" applyFill="1" applyBorder="1" applyAlignment="1" applyProtection="1">
      <alignment vertical="center" wrapText="1"/>
      <protection/>
    </xf>
    <xf numFmtId="180" fontId="34" fillId="0" borderId="10" xfId="28" applyNumberFormat="1" applyFont="1" applyFill="1" applyBorder="1" applyAlignment="1" applyProtection="1">
      <alignment horizontal="right" vertical="center"/>
      <protection/>
    </xf>
    <xf numFmtId="181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34" fillId="0" borderId="10" xfId="0" applyFont="1" applyFill="1" applyBorder="1" applyAlignment="1">
      <alignment horizontal="left" vertical="center"/>
    </xf>
    <xf numFmtId="180" fontId="34" fillId="0" borderId="10" xfId="0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left" vertical="center" indent="1"/>
    </xf>
    <xf numFmtId="0" fontId="34" fillId="0" borderId="10" xfId="0" applyNumberFormat="1" applyFont="1" applyFill="1" applyBorder="1" applyAlignment="1" applyProtection="1">
      <alignment horizontal="left" vertical="center" indent="2"/>
      <protection/>
    </xf>
    <xf numFmtId="180" fontId="34" fillId="0" borderId="10" xfId="0" applyNumberFormat="1" applyFont="1" applyFill="1" applyBorder="1" applyAlignment="1" applyProtection="1">
      <alignment horizontal="right" vertical="center"/>
      <protection/>
    </xf>
    <xf numFmtId="0" fontId="34" fillId="0" borderId="10" xfId="0" applyNumberFormat="1" applyFont="1" applyFill="1" applyBorder="1" applyAlignment="1" applyProtection="1">
      <alignment horizontal="left" vertical="center" indent="1"/>
      <protection/>
    </xf>
    <xf numFmtId="0" fontId="34" fillId="0" borderId="10" xfId="0" applyFont="1" applyFill="1" applyBorder="1" applyAlignment="1">
      <alignment horizontal="left" vertical="center" indent="2"/>
    </xf>
    <xf numFmtId="0" fontId="34" fillId="0" borderId="10" xfId="0" applyFont="1" applyFill="1" applyBorder="1" applyAlignment="1">
      <alignment horizontal="left" vertical="center" wrapText="1" indent="2"/>
    </xf>
    <xf numFmtId="0" fontId="3" fillId="0" borderId="0" xfId="0" applyFont="1" applyFill="1" applyAlignment="1">
      <alignment horizontal="left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6" xfId="0" applyNumberFormat="1" applyFont="1" applyFill="1" applyBorder="1" applyAlignment="1" applyProtection="1">
      <alignment horizontal="centerContinuous" vertical="center"/>
      <protection/>
    </xf>
    <xf numFmtId="182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Border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3" fillId="0" borderId="11" xfId="0" applyNumberFormat="1" applyFont="1" applyFill="1" applyBorder="1" applyAlignment="1" applyProtection="1">
      <alignment horizontal="centerContinuous" vertical="center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 vertical="top"/>
    </xf>
    <xf numFmtId="0" fontId="3" fillId="0" borderId="0" xfId="0" applyFont="1" applyAlignment="1">
      <alignment horizontal="right"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182" fontId="3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top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4" fontId="3" fillId="24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3" fillId="24" borderId="1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24" borderId="10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24" borderId="14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" fontId="3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 vertical="top"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18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184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right" vertical="top"/>
      <protection/>
    </xf>
    <xf numFmtId="182" fontId="3" fillId="0" borderId="0" xfId="0" applyNumberFormat="1" applyFont="1" applyFill="1" applyAlignment="1" applyProtection="1">
      <alignment horizontal="right" vertical="top"/>
      <protection/>
    </xf>
    <xf numFmtId="185" fontId="12" fillId="0" borderId="0" xfId="0" applyNumberFormat="1" applyFont="1" applyFill="1" applyAlignment="1" applyProtection="1">
      <alignment horizontal="centerContinuous"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182" fontId="7" fillId="0" borderId="0" xfId="0" applyNumberFormat="1" applyFont="1" applyFill="1" applyAlignment="1" applyProtection="1">
      <alignment horizontal="right"/>
      <protection/>
    </xf>
    <xf numFmtId="182" fontId="7" fillId="0" borderId="10" xfId="0" applyNumberFormat="1" applyFont="1" applyFill="1" applyBorder="1" applyAlignment="1" applyProtection="1">
      <alignment horizontal="center" vertical="center" wrapText="1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/>
    </xf>
    <xf numFmtId="182" fontId="7" fillId="0" borderId="10" xfId="0" applyNumberFormat="1" applyFont="1" applyFill="1" applyBorder="1" applyAlignment="1" applyProtection="1">
      <alignment horizontal="center" vertical="center"/>
      <protection/>
    </xf>
    <xf numFmtId="182" fontId="7" fillId="0" borderId="12" xfId="0" applyNumberFormat="1" applyFont="1" applyFill="1" applyBorder="1" applyAlignment="1" applyProtection="1">
      <alignment horizontal="center" vertical="center"/>
      <protection/>
    </xf>
    <xf numFmtId="182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82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7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 vertical="top"/>
    </xf>
    <xf numFmtId="182" fontId="7" fillId="0" borderId="0" xfId="0" applyNumberFormat="1" applyFont="1" applyFill="1" applyAlignment="1" applyProtection="1">
      <alignment horizontal="right" vertical="center"/>
      <protection/>
    </xf>
    <xf numFmtId="182" fontId="7" fillId="0" borderId="21" xfId="0" applyNumberFormat="1" applyFont="1" applyFill="1" applyBorder="1" applyAlignment="1" applyProtection="1">
      <alignment horizontal="center" vertical="center" wrapText="1"/>
      <protection/>
    </xf>
    <xf numFmtId="182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>
      <alignment vertical="center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（20091202）人代会附表-表样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千位分隔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"/>
  <sheetViews>
    <sheetView showGridLines="0" showZeros="0" workbookViewId="0" topLeftCell="A1">
      <selection activeCell="A3" sqref="A3:B3"/>
    </sheetView>
  </sheetViews>
  <sheetFormatPr defaultColWidth="6.83203125" defaultRowHeight="11.25"/>
  <cols>
    <col min="1" max="1" width="45.33203125" style="0" customWidth="1"/>
    <col min="2" max="2" width="39" style="0" customWidth="1"/>
    <col min="3" max="3" width="45.33203125" style="0" customWidth="1"/>
    <col min="4" max="4" width="39" style="0" customWidth="1"/>
    <col min="5" max="5" width="45.33203125" style="0" customWidth="1"/>
    <col min="6" max="6" width="39" style="0" customWidth="1"/>
    <col min="7" max="159" width="6.66015625" style="0" customWidth="1"/>
  </cols>
  <sheetData>
    <row r="1" spans="1:253" ht="18.75" customHeight="1">
      <c r="A1" s="28"/>
      <c r="B1" s="20"/>
      <c r="C1" s="20"/>
      <c r="D1" s="20"/>
      <c r="E1" s="20"/>
      <c r="F1" s="103" t="s">
        <v>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</row>
    <row r="2" spans="1:253" ht="45.75" customHeight="1">
      <c r="A2" s="2" t="s">
        <v>1</v>
      </c>
      <c r="B2" s="104"/>
      <c r="C2" s="104"/>
      <c r="D2" s="104"/>
      <c r="E2" s="104"/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</row>
    <row r="3" spans="1:253" ht="20.25" customHeight="1">
      <c r="A3" s="106" t="s">
        <v>2</v>
      </c>
      <c r="B3" s="106"/>
      <c r="C3" s="107"/>
      <c r="D3" s="108"/>
      <c r="E3" s="99"/>
      <c r="F3" s="19" t="s">
        <v>3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2" ht="27.75" customHeight="1">
      <c r="A4" s="109" t="s">
        <v>4</v>
      </c>
      <c r="B4" s="109"/>
      <c r="C4" s="110" t="s">
        <v>5</v>
      </c>
      <c r="D4" s="110"/>
      <c r="E4" s="110"/>
      <c r="F4" s="110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</row>
    <row r="5" spans="1:252" ht="24" customHeight="1">
      <c r="A5" s="110" t="s">
        <v>6</v>
      </c>
      <c r="B5" s="111" t="s">
        <v>7</v>
      </c>
      <c r="C5" s="12" t="s">
        <v>8</v>
      </c>
      <c r="D5" s="111" t="s">
        <v>7</v>
      </c>
      <c r="E5" s="12" t="s">
        <v>9</v>
      </c>
      <c r="F5" s="111" t="s">
        <v>7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</row>
    <row r="6" spans="1:252" ht="24.75" customHeight="1">
      <c r="A6" s="116" t="s">
        <v>10</v>
      </c>
      <c r="B6" s="115">
        <v>3702</v>
      </c>
      <c r="C6" s="114" t="s">
        <v>11</v>
      </c>
      <c r="D6" s="200">
        <v>1544</v>
      </c>
      <c r="E6" s="114" t="s">
        <v>12</v>
      </c>
      <c r="F6" s="115">
        <f>+F7+F10</f>
        <v>3449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</row>
    <row r="7" spans="1:252" ht="24.75" customHeight="1">
      <c r="A7" s="116" t="s">
        <v>13</v>
      </c>
      <c r="B7" s="123">
        <v>3702</v>
      </c>
      <c r="C7" s="114" t="s">
        <v>14</v>
      </c>
      <c r="D7" s="115"/>
      <c r="E7" s="114" t="s">
        <v>15</v>
      </c>
      <c r="F7" s="115">
        <v>2498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</row>
    <row r="8" spans="1:252" ht="24.75" customHeight="1">
      <c r="A8" s="116" t="s">
        <v>16</v>
      </c>
      <c r="B8" s="201"/>
      <c r="C8" s="114" t="s">
        <v>17</v>
      </c>
      <c r="D8" s="115"/>
      <c r="E8" s="114" t="s">
        <v>18</v>
      </c>
      <c r="F8" s="115">
        <v>1600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</row>
    <row r="9" spans="1:252" ht="24.75" customHeight="1">
      <c r="A9" s="118" t="s">
        <v>19</v>
      </c>
      <c r="B9" s="115"/>
      <c r="C9" s="114" t="s">
        <v>20</v>
      </c>
      <c r="D9" s="115">
        <v>5</v>
      </c>
      <c r="E9" s="114" t="s">
        <v>21</v>
      </c>
      <c r="F9" s="115">
        <v>898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</row>
    <row r="10" spans="1:252" ht="24.75" customHeight="1">
      <c r="A10" s="118" t="s">
        <v>22</v>
      </c>
      <c r="B10" s="115"/>
      <c r="C10" s="114" t="s">
        <v>23</v>
      </c>
      <c r="D10" s="115"/>
      <c r="E10" s="114" t="s">
        <v>24</v>
      </c>
      <c r="F10" s="115">
        <v>951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</row>
    <row r="11" spans="1:252" ht="24.75" customHeight="1">
      <c r="A11" s="118" t="s">
        <v>25</v>
      </c>
      <c r="B11" s="115"/>
      <c r="C11" s="114" t="s">
        <v>26</v>
      </c>
      <c r="D11" s="115">
        <v>50</v>
      </c>
      <c r="E11" s="114" t="s">
        <v>27</v>
      </c>
      <c r="F11" s="11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</row>
    <row r="12" spans="1:252" ht="24.75" customHeight="1">
      <c r="A12" s="118" t="s">
        <v>28</v>
      </c>
      <c r="B12" s="115"/>
      <c r="C12" s="114" t="s">
        <v>29</v>
      </c>
      <c r="D12" s="115">
        <v>100</v>
      </c>
      <c r="E12" s="122" t="s">
        <v>30</v>
      </c>
      <c r="F12" s="115">
        <v>253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</row>
    <row r="13" spans="1:252" ht="24.75" customHeight="1">
      <c r="A13" s="118" t="s">
        <v>31</v>
      </c>
      <c r="B13" s="115"/>
      <c r="C13" s="114" t="s">
        <v>32</v>
      </c>
      <c r="D13" s="115">
        <v>215</v>
      </c>
      <c r="E13" s="114" t="s">
        <v>33</v>
      </c>
      <c r="F13" s="11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</row>
    <row r="14" spans="1:252" ht="24.75" customHeight="1">
      <c r="A14" s="118" t="s">
        <v>34</v>
      </c>
      <c r="B14" s="123"/>
      <c r="C14" s="114" t="s">
        <v>35</v>
      </c>
      <c r="D14" s="115"/>
      <c r="E14" s="114" t="s">
        <v>36</v>
      </c>
      <c r="F14" s="11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</row>
    <row r="15" spans="1:252" ht="24.75" customHeight="1">
      <c r="A15" s="118" t="s">
        <v>37</v>
      </c>
      <c r="B15" s="202"/>
      <c r="C15" s="114" t="s">
        <v>38</v>
      </c>
      <c r="D15" s="115">
        <v>440</v>
      </c>
      <c r="E15" s="114" t="s">
        <v>39</v>
      </c>
      <c r="F15" s="11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</row>
    <row r="16" spans="1:252" ht="24.75" customHeight="1">
      <c r="A16" s="118" t="s">
        <v>40</v>
      </c>
      <c r="B16" s="115"/>
      <c r="C16" s="114" t="s">
        <v>41</v>
      </c>
      <c r="D16" s="115">
        <v>1222</v>
      </c>
      <c r="E16" s="114" t="s">
        <v>42</v>
      </c>
      <c r="F16" s="123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</row>
    <row r="17" spans="1:252" ht="24.75" customHeight="1">
      <c r="A17" s="118" t="s">
        <v>43</v>
      </c>
      <c r="B17" s="123"/>
      <c r="C17" s="114" t="s">
        <v>44</v>
      </c>
      <c r="D17" s="115"/>
      <c r="E17" s="125"/>
      <c r="F17" s="203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</row>
    <row r="18" spans="1:252" ht="24.75" customHeight="1">
      <c r="A18" s="127"/>
      <c r="B18" s="204"/>
      <c r="C18" s="116" t="s">
        <v>45</v>
      </c>
      <c r="D18" s="115"/>
      <c r="E18" s="125"/>
      <c r="F18" s="138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</row>
    <row r="19" spans="1:252" ht="24.75" customHeight="1">
      <c r="A19" s="127"/>
      <c r="B19" s="141"/>
      <c r="C19" s="116" t="s">
        <v>46</v>
      </c>
      <c r="D19" s="115"/>
      <c r="E19" s="125"/>
      <c r="F19" s="138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</row>
    <row r="20" spans="1:252" ht="24.75" customHeight="1">
      <c r="A20" s="127"/>
      <c r="B20" s="138"/>
      <c r="C20" s="116" t="s">
        <v>47</v>
      </c>
      <c r="D20" s="115"/>
      <c r="E20" s="125"/>
      <c r="F20" s="138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</row>
    <row r="21" spans="1:252" ht="24.75" customHeight="1">
      <c r="A21" s="127"/>
      <c r="B21" s="138"/>
      <c r="C21" s="116" t="s">
        <v>48</v>
      </c>
      <c r="D21" s="115">
        <v>126</v>
      </c>
      <c r="E21" s="125"/>
      <c r="F21" s="138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</row>
    <row r="22" spans="1:252" ht="24.75" customHeight="1">
      <c r="A22" s="127"/>
      <c r="B22" s="138"/>
      <c r="C22" s="116" t="s">
        <v>49</v>
      </c>
      <c r="D22" s="115"/>
      <c r="E22" s="125"/>
      <c r="F22" s="138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</row>
    <row r="23" spans="1:252" ht="24.75" customHeight="1">
      <c r="A23" s="127"/>
      <c r="B23" s="138"/>
      <c r="C23" s="116" t="s">
        <v>50</v>
      </c>
      <c r="D23" s="115"/>
      <c r="E23" s="125"/>
      <c r="F23" s="138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</row>
    <row r="24" spans="1:252" ht="24.75" customHeight="1">
      <c r="A24" s="127"/>
      <c r="B24" s="205"/>
      <c r="C24" s="116" t="s">
        <v>51</v>
      </c>
      <c r="D24" s="123"/>
      <c r="E24" s="125"/>
      <c r="F24" s="20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</row>
    <row r="25" spans="1:252" ht="24.75" customHeight="1">
      <c r="A25" s="118" t="s">
        <v>52</v>
      </c>
      <c r="B25" s="205">
        <f>B6+B11+B12</f>
        <v>3702</v>
      </c>
      <c r="C25" s="134"/>
      <c r="D25" s="135" t="s">
        <v>53</v>
      </c>
      <c r="F25" s="115">
        <f>+F6+F12</f>
        <v>3702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</row>
    <row r="26" spans="1:252" ht="24.75" customHeight="1">
      <c r="A26" s="118" t="s">
        <v>54</v>
      </c>
      <c r="B26" s="115"/>
      <c r="C26" s="206"/>
      <c r="D26" s="207" t="s">
        <v>55</v>
      </c>
      <c r="E26" s="206"/>
      <c r="F26" s="138">
        <f>B28-F25</f>
        <v>0</v>
      </c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</row>
    <row r="27" spans="1:252" ht="24.75" customHeight="1">
      <c r="A27" s="118" t="s">
        <v>56</v>
      </c>
      <c r="B27" s="123"/>
      <c r="C27" s="206"/>
      <c r="D27" s="206"/>
      <c r="E27" s="208"/>
      <c r="F27" s="201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  <c r="IR27" s="139"/>
    </row>
    <row r="28" spans="1:252" ht="24.75" customHeight="1">
      <c r="A28" s="118" t="s">
        <v>57</v>
      </c>
      <c r="B28" s="209">
        <f>+B25</f>
        <v>3702</v>
      </c>
      <c r="C28" s="210"/>
      <c r="D28" s="207" t="s">
        <v>58</v>
      </c>
      <c r="E28" s="211"/>
      <c r="F28" s="138">
        <f>F25+F26</f>
        <v>3702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</row>
    <row r="29" spans="1:252" ht="27.75" customHeight="1">
      <c r="A29" s="73"/>
      <c r="B29" s="143"/>
      <c r="C29" s="73"/>
      <c r="D29" s="143"/>
      <c r="E29" s="73"/>
      <c r="F29" s="73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</row>
    <row r="30" spans="1:252" ht="27.75" customHeight="1">
      <c r="A30" s="145"/>
      <c r="B30" s="146"/>
      <c r="C30" s="146"/>
      <c r="D30" s="146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  <c r="IO30" s="148"/>
      <c r="IP30" s="148"/>
      <c r="IQ30" s="148"/>
      <c r="IR30" s="148"/>
    </row>
    <row r="31" spans="1:252" ht="27.75" customHeight="1">
      <c r="A31" s="146"/>
      <c r="B31" s="146"/>
      <c r="C31" s="146"/>
      <c r="D31" s="146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/>
      <c r="IL31" s="148"/>
      <c r="IM31" s="148"/>
      <c r="IN31" s="148"/>
      <c r="IO31" s="148"/>
      <c r="IP31" s="148"/>
      <c r="IQ31" s="148"/>
      <c r="IR31" s="148"/>
    </row>
    <row r="32" spans="1:252" ht="27.75" customHeight="1">
      <c r="A32" s="146"/>
      <c r="B32" s="146"/>
      <c r="C32" s="146"/>
      <c r="D32" s="146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  <c r="IR32" s="148"/>
    </row>
    <row r="33" spans="1:252" ht="27.75" customHeight="1">
      <c r="A33" s="146"/>
      <c r="B33" s="146"/>
      <c r="C33" s="146"/>
      <c r="D33" s="146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</row>
  </sheetData>
  <sheetProtection/>
  <mergeCells count="3">
    <mergeCell ref="A3:B3"/>
    <mergeCell ref="A4:B4"/>
    <mergeCell ref="C4:F4"/>
  </mergeCells>
  <printOptions horizontalCentered="1"/>
  <pageMargins left="0.39" right="0.39" top="0.39" bottom="0.39" header="0.51" footer="0.51"/>
  <pageSetup fitToHeight="1" fitToWidth="1" horizontalDpi="600" verticalDpi="600" orientation="landscape" paperSize="9" scale="6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7"/>
  <sheetViews>
    <sheetView showGridLines="0" showZeros="0" zoomScale="76" zoomScaleNormal="76" workbookViewId="0" topLeftCell="A1">
      <selection activeCell="A3" sqref="A3"/>
    </sheetView>
  </sheetViews>
  <sheetFormatPr defaultColWidth="6.83203125" defaultRowHeight="11.25"/>
  <cols>
    <col min="1" max="1" width="14.83203125" style="108" customWidth="1"/>
    <col min="2" max="2" width="55" style="108" customWidth="1"/>
    <col min="3" max="3" width="22.16015625" style="108" customWidth="1"/>
    <col min="4" max="14" width="13.16015625" style="108" customWidth="1"/>
    <col min="15" max="249" width="6.66015625" style="108" customWidth="1"/>
    <col min="250" max="16384" width="6.83203125" style="108" customWidth="1"/>
  </cols>
  <sheetData>
    <row r="1" spans="1:249" ht="18.75" customHeight="1">
      <c r="A1" s="176"/>
      <c r="B1" s="176"/>
      <c r="C1" s="177"/>
      <c r="D1" s="177"/>
      <c r="E1" s="177"/>
      <c r="F1" s="177"/>
      <c r="G1" s="177"/>
      <c r="H1" s="177"/>
      <c r="I1" s="177"/>
      <c r="J1" s="177"/>
      <c r="K1" s="20"/>
      <c r="L1" s="177"/>
      <c r="M1" s="177"/>
      <c r="N1" s="103" t="s">
        <v>59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</row>
    <row r="2" spans="1:249" ht="45.75" customHeight="1">
      <c r="A2" s="178" t="s">
        <v>60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</row>
    <row r="3" spans="1:249" ht="20.25" customHeight="1">
      <c r="A3" s="150" t="s">
        <v>2</v>
      </c>
      <c r="B3" s="151"/>
      <c r="C3" s="180"/>
      <c r="D3" s="180"/>
      <c r="E3" s="180"/>
      <c r="F3" s="180"/>
      <c r="G3" s="180"/>
      <c r="H3" s="180"/>
      <c r="I3" s="180"/>
      <c r="J3" s="180"/>
      <c r="K3" s="168"/>
      <c r="L3" s="180"/>
      <c r="M3" s="180"/>
      <c r="N3" s="194" t="s">
        <v>3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</row>
    <row r="4" spans="1:249" ht="25.5" customHeight="1">
      <c r="A4" s="152" t="s">
        <v>61</v>
      </c>
      <c r="B4" s="152" t="s">
        <v>62</v>
      </c>
      <c r="C4" s="181" t="s">
        <v>63</v>
      </c>
      <c r="D4" s="182" t="s">
        <v>64</v>
      </c>
      <c r="E4" s="183" t="s">
        <v>65</v>
      </c>
      <c r="F4" s="184"/>
      <c r="G4" s="185" t="s">
        <v>66</v>
      </c>
      <c r="H4" s="183" t="s">
        <v>67</v>
      </c>
      <c r="I4" s="183"/>
      <c r="J4" s="183"/>
      <c r="K4" s="183"/>
      <c r="L4" s="183"/>
      <c r="M4" s="183"/>
      <c r="N4" s="18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</row>
    <row r="5" spans="1:249" s="175" customFormat="1" ht="62.25" customHeight="1">
      <c r="A5" s="152"/>
      <c r="B5" s="152"/>
      <c r="C5" s="181"/>
      <c r="D5" s="181"/>
      <c r="E5" s="181" t="s">
        <v>68</v>
      </c>
      <c r="F5" s="186" t="s">
        <v>69</v>
      </c>
      <c r="G5" s="185"/>
      <c r="H5" s="187" t="s">
        <v>70</v>
      </c>
      <c r="I5" s="195" t="s">
        <v>71</v>
      </c>
      <c r="J5" s="196" t="s">
        <v>72</v>
      </c>
      <c r="K5" s="196" t="s">
        <v>73</v>
      </c>
      <c r="L5" s="196" t="s">
        <v>74</v>
      </c>
      <c r="M5" s="196" t="s">
        <v>75</v>
      </c>
      <c r="N5" s="196" t="s">
        <v>76</v>
      </c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74"/>
      <c r="HE5" s="174"/>
      <c r="HF5" s="174"/>
      <c r="HG5" s="174"/>
      <c r="HH5" s="174"/>
      <c r="HI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  <c r="IB5" s="174"/>
      <c r="IC5" s="174"/>
      <c r="ID5" s="174"/>
      <c r="IE5" s="174"/>
      <c r="IF5" s="174"/>
      <c r="IG5" s="174"/>
      <c r="IH5" s="174"/>
      <c r="II5" s="174"/>
      <c r="IJ5" s="174"/>
      <c r="IK5" s="174"/>
      <c r="IL5" s="174"/>
      <c r="IM5" s="174"/>
      <c r="IN5" s="174"/>
      <c r="IO5" s="174"/>
    </row>
    <row r="6" spans="1:14" ht="12.75" customHeight="1">
      <c r="A6" s="188" t="s">
        <v>77</v>
      </c>
      <c r="B6" s="189" t="s">
        <v>77</v>
      </c>
      <c r="C6" s="189">
        <v>1</v>
      </c>
      <c r="D6" s="189">
        <v>2</v>
      </c>
      <c r="E6" s="189">
        <v>3</v>
      </c>
      <c r="F6" s="190">
        <v>4</v>
      </c>
      <c r="G6" s="189">
        <v>5</v>
      </c>
      <c r="H6" s="189">
        <v>6</v>
      </c>
      <c r="I6" s="189">
        <v>7</v>
      </c>
      <c r="J6" s="189">
        <v>8</v>
      </c>
      <c r="K6" s="197">
        <v>9</v>
      </c>
      <c r="L6" s="198">
        <v>10</v>
      </c>
      <c r="M6" s="199">
        <v>11</v>
      </c>
      <c r="N6" s="189">
        <v>12</v>
      </c>
    </row>
    <row r="7" spans="1:249" ht="23.25" customHeight="1">
      <c r="A7" s="40" t="s">
        <v>78</v>
      </c>
      <c r="B7" s="40" t="s">
        <v>79</v>
      </c>
      <c r="C7" s="157">
        <f>+E7</f>
        <v>3702</v>
      </c>
      <c r="D7" s="157"/>
      <c r="E7" s="157">
        <v>3702</v>
      </c>
      <c r="F7" s="157"/>
      <c r="G7" s="157"/>
      <c r="H7" s="157"/>
      <c r="I7" s="157"/>
      <c r="J7" s="157"/>
      <c r="K7" s="157"/>
      <c r="L7" s="157"/>
      <c r="M7" s="157"/>
      <c r="N7" s="157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</row>
    <row r="8" spans="1:14" ht="23.25" customHeight="1">
      <c r="A8" s="40"/>
      <c r="B8" s="40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ht="23.25" customHeight="1">
      <c r="A9" s="40"/>
      <c r="B9" s="40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4" ht="23.25" customHeight="1">
      <c r="A10" s="40"/>
      <c r="B10" s="40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23.25" customHeight="1">
      <c r="A11" s="40"/>
      <c r="B11" s="40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ht="23.25" customHeight="1">
      <c r="A12" s="40"/>
      <c r="B12" s="40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249" ht="23.25" customHeight="1">
      <c r="A13" s="40"/>
      <c r="B13" s="40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</row>
    <row r="14" spans="1:249" ht="23.25" customHeight="1">
      <c r="A14" s="40"/>
      <c r="B14" s="40"/>
      <c r="C14" s="191"/>
      <c r="D14" s="157"/>
      <c r="E14" s="191"/>
      <c r="F14" s="157"/>
      <c r="G14" s="157"/>
      <c r="H14" s="157"/>
      <c r="I14" s="157"/>
      <c r="J14" s="157"/>
      <c r="K14" s="157"/>
      <c r="L14" s="157"/>
      <c r="M14" s="157"/>
      <c r="N14" s="157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</row>
    <row r="15" spans="1:249" ht="23.25" customHeight="1">
      <c r="A15" s="40"/>
      <c r="B15" s="40"/>
      <c r="C15" s="191"/>
      <c r="D15" s="157"/>
      <c r="E15" s="191"/>
      <c r="F15" s="157"/>
      <c r="G15" s="157"/>
      <c r="H15" s="157"/>
      <c r="I15" s="157"/>
      <c r="J15" s="157"/>
      <c r="K15" s="157"/>
      <c r="L15" s="157"/>
      <c r="M15" s="157"/>
      <c r="N15" s="157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</row>
    <row r="16" spans="1:249" ht="23.25" customHeight="1">
      <c r="A16" s="40"/>
      <c r="B16" s="192"/>
      <c r="C16" s="192"/>
      <c r="D16" s="192"/>
      <c r="F16" s="157"/>
      <c r="G16" s="157"/>
      <c r="H16" s="157"/>
      <c r="I16" s="157"/>
      <c r="J16" s="157"/>
      <c r="K16" s="157"/>
      <c r="L16" s="157"/>
      <c r="M16" s="157"/>
      <c r="N16" s="157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</row>
    <row r="17" spans="1:249" ht="23.25" customHeight="1">
      <c r="A17" s="40"/>
      <c r="B17" s="40"/>
      <c r="C17" s="157"/>
      <c r="D17" s="157"/>
      <c r="E17" s="191"/>
      <c r="F17" s="157"/>
      <c r="G17" s="157"/>
      <c r="H17" s="157"/>
      <c r="I17" s="157"/>
      <c r="J17" s="157"/>
      <c r="K17" s="157"/>
      <c r="L17" s="157"/>
      <c r="M17" s="157"/>
      <c r="N17" s="157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</row>
    <row r="18" spans="1:249" ht="23.25" customHeight="1">
      <c r="A18" s="40"/>
      <c r="B18" s="40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</row>
    <row r="19" spans="1:249" ht="23.25" customHeight="1">
      <c r="A19" s="40"/>
      <c r="B19" s="40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</row>
    <row r="20" spans="19:249" ht="25.5" customHeight="1"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</row>
    <row r="21" spans="19:249" ht="25.5" customHeight="1"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</row>
    <row r="22" spans="19:249" ht="25.5" customHeight="1"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</row>
    <row r="23" spans="19:249" ht="25.5" customHeight="1"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</row>
    <row r="24" spans="19:249" ht="25.5" customHeight="1"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</row>
    <row r="25" spans="19:249" ht="25.5" customHeight="1"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</row>
    <row r="26" spans="19:249" ht="25.5" customHeight="1"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</row>
    <row r="27" spans="19:249" ht="25.5" customHeight="1"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</row>
  </sheetData>
  <sheetProtection/>
  <mergeCells count="7">
    <mergeCell ref="E4:F4"/>
    <mergeCell ref="H4:N4"/>
    <mergeCell ref="A4:A5"/>
    <mergeCell ref="B4:B5"/>
    <mergeCell ref="C4:C5"/>
    <mergeCell ref="D4:D5"/>
    <mergeCell ref="G4:G5"/>
  </mergeCells>
  <printOptions horizontalCentered="1"/>
  <pageMargins left="0.39" right="0.39" top="0.39" bottom="0.39" header="0.51" footer="0.51"/>
  <pageSetup fitToHeight="1" fitToWidth="1" horizontalDpi="600" verticalDpi="600" orientation="landscape" paperSize="9" scale="72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2"/>
  <sheetViews>
    <sheetView showGridLines="0" showZeros="0" zoomScale="78" zoomScaleNormal="78" workbookViewId="0" topLeftCell="A1">
      <selection activeCell="A3" sqref="A3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4.66015625" style="0" customWidth="1"/>
    <col min="4" max="10" width="13" style="0" customWidth="1"/>
    <col min="11" max="11" width="10.66015625" style="0" customWidth="1"/>
  </cols>
  <sheetData>
    <row r="1" spans="1:251" ht="18.75" customHeight="1">
      <c r="A1" s="20"/>
      <c r="B1" s="149"/>
      <c r="C1" s="149"/>
      <c r="D1" s="149"/>
      <c r="E1" s="149"/>
      <c r="F1" s="149"/>
      <c r="G1" s="149"/>
      <c r="H1" s="149"/>
      <c r="I1" s="149"/>
      <c r="J1" s="162" t="s">
        <v>80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</row>
    <row r="2" spans="1:251" ht="45.75" customHeight="1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163"/>
      <c r="L2" s="163"/>
      <c r="M2" s="164"/>
      <c r="N2" s="164"/>
      <c r="O2" s="164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</row>
    <row r="3" spans="1:251" ht="20.25" customHeight="1">
      <c r="A3" s="150" t="s">
        <v>82</v>
      </c>
      <c r="B3" s="150"/>
      <c r="C3" s="151"/>
      <c r="D3" s="151"/>
      <c r="E3" s="151"/>
      <c r="F3" s="151"/>
      <c r="G3" s="151"/>
      <c r="H3" s="151"/>
      <c r="I3" s="151"/>
      <c r="J3" s="166" t="s">
        <v>3</v>
      </c>
      <c r="K3" s="167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  <c r="IM3" s="168"/>
      <c r="IN3" s="168"/>
      <c r="IO3" s="168"/>
      <c r="IP3" s="168"/>
      <c r="IQ3" s="168"/>
    </row>
    <row r="4" spans="1:251" ht="29.25" customHeight="1">
      <c r="A4" s="36" t="s">
        <v>83</v>
      </c>
      <c r="B4" s="152" t="s">
        <v>61</v>
      </c>
      <c r="C4" s="153" t="s">
        <v>84</v>
      </c>
      <c r="D4" s="154" t="s">
        <v>85</v>
      </c>
      <c r="E4" s="154" t="s">
        <v>86</v>
      </c>
      <c r="F4" s="152" t="s">
        <v>87</v>
      </c>
      <c r="G4" s="152" t="s">
        <v>88</v>
      </c>
      <c r="H4" s="152" t="s">
        <v>89</v>
      </c>
      <c r="I4" s="152" t="s">
        <v>90</v>
      </c>
      <c r="J4" s="152" t="s">
        <v>91</v>
      </c>
      <c r="K4" s="169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</row>
    <row r="5" spans="1:251" ht="15" customHeight="1">
      <c r="A5" s="155" t="s">
        <v>77</v>
      </c>
      <c r="B5" s="155" t="s">
        <v>77</v>
      </c>
      <c r="C5" s="155" t="s">
        <v>77</v>
      </c>
      <c r="D5" s="155">
        <v>1</v>
      </c>
      <c r="E5" s="155">
        <v>2</v>
      </c>
      <c r="F5" s="156">
        <v>3</v>
      </c>
      <c r="G5" s="156">
        <v>4</v>
      </c>
      <c r="H5" s="156">
        <v>5</v>
      </c>
      <c r="I5" s="156">
        <v>6</v>
      </c>
      <c r="J5" s="156">
        <v>7</v>
      </c>
      <c r="K5" s="17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ht="26.25" customHeight="1">
      <c r="A6" s="91" t="s">
        <v>92</v>
      </c>
      <c r="B6" s="91" t="s">
        <v>78</v>
      </c>
      <c r="C6" s="40" t="s">
        <v>93</v>
      </c>
      <c r="D6" s="157">
        <f aca="true" t="shared" si="0" ref="D6:D13">+E6+F6</f>
        <v>1544</v>
      </c>
      <c r="E6" s="157">
        <v>1544</v>
      </c>
      <c r="F6" s="42"/>
      <c r="G6" s="42"/>
      <c r="H6" s="42"/>
      <c r="I6" s="42"/>
      <c r="J6" s="41"/>
      <c r="K6" s="171"/>
      <c r="L6" s="172"/>
      <c r="M6" s="172"/>
      <c r="N6" s="50"/>
      <c r="O6" s="50"/>
      <c r="P6" s="173"/>
      <c r="Q6" s="173"/>
      <c r="R6" s="173"/>
      <c r="S6" s="173"/>
      <c r="T6" s="173"/>
      <c r="U6" s="173"/>
      <c r="V6" s="173"/>
      <c r="W6" s="173"/>
      <c r="X6" s="173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</row>
    <row r="7" spans="1:10" ht="26.25" customHeight="1">
      <c r="A7" s="91" t="s">
        <v>94</v>
      </c>
      <c r="B7" s="91" t="s">
        <v>78</v>
      </c>
      <c r="C7" s="43" t="s">
        <v>95</v>
      </c>
      <c r="D7" s="157">
        <f t="shared" si="0"/>
        <v>5</v>
      </c>
      <c r="E7" s="157">
        <v>5</v>
      </c>
      <c r="F7" s="42"/>
      <c r="G7" s="42"/>
      <c r="H7" s="42"/>
      <c r="I7" s="42"/>
      <c r="J7" s="41"/>
    </row>
    <row r="8" spans="1:251" ht="26.25" customHeight="1">
      <c r="A8" s="91" t="s">
        <v>96</v>
      </c>
      <c r="B8" s="91" t="s">
        <v>78</v>
      </c>
      <c r="C8" s="40" t="s">
        <v>97</v>
      </c>
      <c r="D8" s="157">
        <f t="shared" si="0"/>
        <v>50</v>
      </c>
      <c r="E8" s="157">
        <v>50</v>
      </c>
      <c r="F8" s="42"/>
      <c r="G8" s="42"/>
      <c r="H8" s="42"/>
      <c r="I8" s="42"/>
      <c r="J8" s="41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ht="26.25" customHeight="1">
      <c r="A9" s="91" t="s">
        <v>98</v>
      </c>
      <c r="B9" s="91" t="s">
        <v>78</v>
      </c>
      <c r="C9" s="40" t="s">
        <v>99</v>
      </c>
      <c r="D9" s="157">
        <f t="shared" si="0"/>
        <v>100</v>
      </c>
      <c r="E9" s="157">
        <v>100</v>
      </c>
      <c r="F9" s="42"/>
      <c r="G9" s="42"/>
      <c r="H9" s="42"/>
      <c r="I9" s="42"/>
      <c r="J9" s="41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ht="26.25" customHeight="1">
      <c r="A10" s="91" t="s">
        <v>100</v>
      </c>
      <c r="B10" s="91" t="s">
        <v>78</v>
      </c>
      <c r="C10" s="40" t="s">
        <v>101</v>
      </c>
      <c r="D10" s="157">
        <f t="shared" si="0"/>
        <v>215</v>
      </c>
      <c r="E10" s="157">
        <v>215</v>
      </c>
      <c r="F10" s="42"/>
      <c r="G10" s="42"/>
      <c r="H10" s="42"/>
      <c r="I10" s="42"/>
      <c r="J10" s="41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ht="26.25" customHeight="1">
      <c r="A11" s="91" t="s">
        <v>102</v>
      </c>
      <c r="B11" s="91" t="s">
        <v>78</v>
      </c>
      <c r="C11" s="40" t="s">
        <v>103</v>
      </c>
      <c r="D11" s="157">
        <f t="shared" si="0"/>
        <v>440</v>
      </c>
      <c r="E11" s="157">
        <v>440</v>
      </c>
      <c r="F11" s="42"/>
      <c r="G11" s="42"/>
      <c r="H11" s="42"/>
      <c r="I11" s="42"/>
      <c r="J11" s="41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ht="26.25" customHeight="1">
      <c r="A12" s="91" t="s">
        <v>104</v>
      </c>
      <c r="B12" s="91" t="s">
        <v>78</v>
      </c>
      <c r="C12" s="40" t="s">
        <v>105</v>
      </c>
      <c r="D12" s="157">
        <f t="shared" si="0"/>
        <v>1222</v>
      </c>
      <c r="E12" s="157">
        <v>969</v>
      </c>
      <c r="F12" s="42">
        <v>253</v>
      </c>
      <c r="G12" s="42"/>
      <c r="H12" s="42"/>
      <c r="I12" s="42"/>
      <c r="J12" s="41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ht="26.25" customHeight="1">
      <c r="A13" s="91" t="s">
        <v>106</v>
      </c>
      <c r="B13" s="91" t="s">
        <v>78</v>
      </c>
      <c r="C13" s="40" t="s">
        <v>107</v>
      </c>
      <c r="D13" s="157">
        <f t="shared" si="0"/>
        <v>126</v>
      </c>
      <c r="E13" s="157">
        <v>126</v>
      </c>
      <c r="F13" s="42"/>
      <c r="G13" s="42"/>
      <c r="H13" s="42"/>
      <c r="I13" s="42"/>
      <c r="J13" s="41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ht="26.25" customHeight="1">
      <c r="A14" s="91"/>
      <c r="B14" s="39"/>
      <c r="C14" s="158" t="s">
        <v>108</v>
      </c>
      <c r="D14" s="41">
        <f>SUM(D6:D13)</f>
        <v>3702</v>
      </c>
      <c r="E14" s="41">
        <f>SUM(E6:E13)</f>
        <v>3449</v>
      </c>
      <c r="F14" s="41">
        <f>SUM(F6:F13)</f>
        <v>253</v>
      </c>
      <c r="G14" s="42"/>
      <c r="H14" s="42"/>
      <c r="I14" s="42"/>
      <c r="J14" s="41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2:251" ht="26.25" customHeight="1">
      <c r="B15" s="159"/>
      <c r="C15" s="159"/>
      <c r="D15" s="159"/>
      <c r="E15" s="159"/>
      <c r="F15" s="159"/>
      <c r="G15" s="42"/>
      <c r="H15" s="42"/>
      <c r="I15" s="42"/>
      <c r="J15" s="41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spans="1:251" ht="26.25" customHeight="1">
      <c r="A16" s="91"/>
      <c r="B16" s="91"/>
      <c r="C16" s="160"/>
      <c r="D16" s="41"/>
      <c r="E16" s="161"/>
      <c r="F16" s="42"/>
      <c r="G16" s="42"/>
      <c r="H16" s="42"/>
      <c r="I16" s="42"/>
      <c r="J16" s="41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spans="1:251" ht="26.25" customHeight="1">
      <c r="A17" s="91"/>
      <c r="B17" s="91"/>
      <c r="C17" s="160"/>
      <c r="D17" s="41"/>
      <c r="E17" s="161"/>
      <c r="F17" s="42"/>
      <c r="G17" s="42"/>
      <c r="H17" s="42"/>
      <c r="I17" s="42"/>
      <c r="J17" s="41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51" ht="26.25" customHeight="1">
      <c r="A18" s="91"/>
      <c r="B18" s="91"/>
      <c r="C18" s="160"/>
      <c r="D18" s="41"/>
      <c r="E18" s="161"/>
      <c r="F18" s="42"/>
      <c r="G18" s="42"/>
      <c r="H18" s="42"/>
      <c r="I18" s="42"/>
      <c r="J18" s="41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spans="18:251" ht="29.25" customHeight="1"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spans="18:251" ht="29.25" customHeight="1"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spans="18:251" ht="29.25" customHeight="1"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8:251" ht="29.25" customHeight="1"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8:251" ht="29.25" customHeight="1"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8:251" ht="29.25" customHeight="1"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spans="18:251" ht="27.75" customHeight="1"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spans="18:251" ht="27.75" customHeight="1"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8:251" ht="27.75" customHeight="1"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</row>
    <row r="28" spans="18:251" ht="27.75" customHeight="1"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74"/>
      <c r="GQ28" s="174"/>
      <c r="GR28" s="174"/>
      <c r="GS28" s="174"/>
      <c r="GT28" s="174"/>
      <c r="GU28" s="174"/>
      <c r="GV28" s="174"/>
      <c r="GW28" s="174"/>
      <c r="GX28" s="174"/>
      <c r="GY28" s="174"/>
      <c r="GZ28" s="174"/>
      <c r="HA28" s="174"/>
      <c r="HB28" s="174"/>
      <c r="HC28" s="174"/>
      <c r="HD28" s="174"/>
      <c r="HE28" s="174"/>
      <c r="HF28" s="174"/>
      <c r="HG28" s="174"/>
      <c r="HH28" s="174"/>
      <c r="HI28" s="174"/>
      <c r="HJ28" s="174"/>
      <c r="HK28" s="174"/>
      <c r="HL28" s="174"/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/>
      <c r="HZ28" s="174"/>
      <c r="IA28" s="174"/>
      <c r="IB28" s="174"/>
      <c r="IC28" s="174"/>
      <c r="ID28" s="174"/>
      <c r="IE28" s="174"/>
      <c r="IF28" s="174"/>
      <c r="IG28" s="174"/>
      <c r="IH28" s="174"/>
      <c r="II28" s="174"/>
      <c r="IJ28" s="174"/>
      <c r="IK28" s="174"/>
      <c r="IL28" s="174"/>
      <c r="IM28" s="174"/>
      <c r="IN28" s="174"/>
      <c r="IO28" s="174"/>
      <c r="IP28" s="174"/>
      <c r="IQ28" s="174"/>
    </row>
    <row r="29" spans="18:251" ht="27.75" customHeight="1"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  <c r="HE29" s="174"/>
      <c r="HF29" s="174"/>
      <c r="HG29" s="174"/>
      <c r="HH29" s="174"/>
      <c r="HI29" s="174"/>
      <c r="HJ29" s="174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4"/>
      <c r="IL29" s="174"/>
      <c r="IM29" s="174"/>
      <c r="IN29" s="174"/>
      <c r="IO29" s="174"/>
      <c r="IP29" s="174"/>
      <c r="IQ29" s="174"/>
    </row>
    <row r="30" spans="18:251" ht="27.75" customHeight="1"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4"/>
      <c r="FL30" s="174"/>
      <c r="FM30" s="174"/>
      <c r="FN30" s="174"/>
      <c r="FO30" s="174"/>
      <c r="FP30" s="174"/>
      <c r="FQ30" s="174"/>
      <c r="FR30" s="174"/>
      <c r="FS30" s="174"/>
      <c r="FT30" s="174"/>
      <c r="FU30" s="174"/>
      <c r="FV30" s="174"/>
      <c r="FW30" s="174"/>
      <c r="FX30" s="174"/>
      <c r="FY30" s="174"/>
      <c r="FZ30" s="174"/>
      <c r="GA30" s="174"/>
      <c r="GB30" s="174"/>
      <c r="GC30" s="174"/>
      <c r="GD30" s="174"/>
      <c r="GE30" s="174"/>
      <c r="GF30" s="174"/>
      <c r="GG30" s="174"/>
      <c r="GH30" s="174"/>
      <c r="GI30" s="174"/>
      <c r="GJ30" s="174"/>
      <c r="GK30" s="174"/>
      <c r="GL30" s="174"/>
      <c r="GM30" s="174"/>
      <c r="GN30" s="174"/>
      <c r="GO30" s="174"/>
      <c r="GP30" s="174"/>
      <c r="GQ30" s="174"/>
      <c r="GR30" s="174"/>
      <c r="GS30" s="174"/>
      <c r="GT30" s="174"/>
      <c r="GU30" s="174"/>
      <c r="GV30" s="174"/>
      <c r="GW30" s="174"/>
      <c r="GX30" s="174"/>
      <c r="GY30" s="174"/>
      <c r="GZ30" s="174"/>
      <c r="HA30" s="174"/>
      <c r="HB30" s="174"/>
      <c r="HC30" s="174"/>
      <c r="HD30" s="174"/>
      <c r="HE30" s="174"/>
      <c r="HF30" s="174"/>
      <c r="HG30" s="174"/>
      <c r="HH30" s="174"/>
      <c r="HI30" s="174"/>
      <c r="HJ30" s="174"/>
      <c r="HK30" s="174"/>
      <c r="HL30" s="174"/>
      <c r="HM30" s="174"/>
      <c r="HN30" s="174"/>
      <c r="HO30" s="174"/>
      <c r="HP30" s="174"/>
      <c r="HQ30" s="174"/>
      <c r="HR30" s="174"/>
      <c r="HS30" s="174"/>
      <c r="HT30" s="174"/>
      <c r="HU30" s="174"/>
      <c r="HV30" s="174"/>
      <c r="HW30" s="174"/>
      <c r="HX30" s="174"/>
      <c r="HY30" s="174"/>
      <c r="HZ30" s="174"/>
      <c r="IA30" s="174"/>
      <c r="IB30" s="174"/>
      <c r="IC30" s="174"/>
      <c r="ID30" s="174"/>
      <c r="IE30" s="174"/>
      <c r="IF30" s="174"/>
      <c r="IG30" s="174"/>
      <c r="IH30" s="174"/>
      <c r="II30" s="174"/>
      <c r="IJ30" s="174"/>
      <c r="IK30" s="174"/>
      <c r="IL30" s="174"/>
      <c r="IM30" s="174"/>
      <c r="IN30" s="174"/>
      <c r="IO30" s="174"/>
      <c r="IP30" s="174"/>
      <c r="IQ30" s="174"/>
    </row>
    <row r="31" spans="18:251" ht="27.75" customHeight="1"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4"/>
      <c r="FK31" s="174"/>
      <c r="FL31" s="174"/>
      <c r="FM31" s="174"/>
      <c r="FN31" s="174"/>
      <c r="FO31" s="174"/>
      <c r="FP31" s="174"/>
      <c r="FQ31" s="174"/>
      <c r="FR31" s="174"/>
      <c r="FS31" s="174"/>
      <c r="FT31" s="174"/>
      <c r="FU31" s="174"/>
      <c r="FV31" s="174"/>
      <c r="FW31" s="174"/>
      <c r="FX31" s="174"/>
      <c r="FY31" s="174"/>
      <c r="FZ31" s="174"/>
      <c r="GA31" s="174"/>
      <c r="GB31" s="174"/>
      <c r="GC31" s="174"/>
      <c r="GD31" s="174"/>
      <c r="GE31" s="174"/>
      <c r="GF31" s="174"/>
      <c r="GG31" s="174"/>
      <c r="GH31" s="174"/>
      <c r="GI31" s="174"/>
      <c r="GJ31" s="174"/>
      <c r="GK31" s="174"/>
      <c r="GL31" s="174"/>
      <c r="GM31" s="174"/>
      <c r="GN31" s="174"/>
      <c r="GO31" s="174"/>
      <c r="GP31" s="174"/>
      <c r="GQ31" s="174"/>
      <c r="GR31" s="174"/>
      <c r="GS31" s="174"/>
      <c r="GT31" s="174"/>
      <c r="GU31" s="174"/>
      <c r="GV31" s="174"/>
      <c r="GW31" s="174"/>
      <c r="GX31" s="174"/>
      <c r="GY31" s="174"/>
      <c r="GZ31" s="174"/>
      <c r="HA31" s="174"/>
      <c r="HB31" s="174"/>
      <c r="HC31" s="174"/>
      <c r="HD31" s="174"/>
      <c r="HE31" s="174"/>
      <c r="HF31" s="174"/>
      <c r="HG31" s="174"/>
      <c r="HH31" s="174"/>
      <c r="HI31" s="174"/>
      <c r="HJ31" s="174"/>
      <c r="HK31" s="174"/>
      <c r="HL31" s="174"/>
      <c r="HM31" s="174"/>
      <c r="HN31" s="174"/>
      <c r="HO31" s="174"/>
      <c r="HP31" s="174"/>
      <c r="HQ31" s="174"/>
      <c r="HR31" s="174"/>
      <c r="HS31" s="174"/>
      <c r="HT31" s="174"/>
      <c r="HU31" s="174"/>
      <c r="HV31" s="174"/>
      <c r="HW31" s="174"/>
      <c r="HX31" s="174"/>
      <c r="HY31" s="174"/>
      <c r="HZ31" s="174"/>
      <c r="IA31" s="174"/>
      <c r="IB31" s="174"/>
      <c r="IC31" s="174"/>
      <c r="ID31" s="174"/>
      <c r="IE31" s="174"/>
      <c r="IF31" s="174"/>
      <c r="IG31" s="174"/>
      <c r="IH31" s="174"/>
      <c r="II31" s="174"/>
      <c r="IJ31" s="174"/>
      <c r="IK31" s="174"/>
      <c r="IL31" s="174"/>
      <c r="IM31" s="174"/>
      <c r="IN31" s="174"/>
      <c r="IO31" s="174"/>
      <c r="IP31" s="174"/>
      <c r="IQ31" s="174"/>
    </row>
    <row r="32" spans="18:251" ht="27.75" customHeight="1"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4"/>
      <c r="FF32" s="174"/>
      <c r="FG32" s="174"/>
      <c r="FH32" s="174"/>
      <c r="FI32" s="174"/>
      <c r="FJ32" s="174"/>
      <c r="FK32" s="174"/>
      <c r="FL32" s="174"/>
      <c r="FM32" s="174"/>
      <c r="FN32" s="174"/>
      <c r="FO32" s="174"/>
      <c r="FP32" s="174"/>
      <c r="FQ32" s="174"/>
      <c r="FR32" s="174"/>
      <c r="FS32" s="174"/>
      <c r="FT32" s="174"/>
      <c r="FU32" s="174"/>
      <c r="FV32" s="174"/>
      <c r="FW32" s="174"/>
      <c r="FX32" s="174"/>
      <c r="FY32" s="174"/>
      <c r="FZ32" s="174"/>
      <c r="GA32" s="174"/>
      <c r="GB32" s="174"/>
      <c r="GC32" s="174"/>
      <c r="GD32" s="174"/>
      <c r="GE32" s="174"/>
      <c r="GF32" s="174"/>
      <c r="GG32" s="174"/>
      <c r="GH32" s="174"/>
      <c r="GI32" s="174"/>
      <c r="GJ32" s="174"/>
      <c r="GK32" s="174"/>
      <c r="GL32" s="174"/>
      <c r="GM32" s="174"/>
      <c r="GN32" s="174"/>
      <c r="GO32" s="174"/>
      <c r="GP32" s="174"/>
      <c r="GQ32" s="174"/>
      <c r="GR32" s="174"/>
      <c r="GS32" s="174"/>
      <c r="GT32" s="174"/>
      <c r="GU32" s="174"/>
      <c r="GV32" s="174"/>
      <c r="GW32" s="174"/>
      <c r="GX32" s="174"/>
      <c r="GY32" s="174"/>
      <c r="GZ32" s="174"/>
      <c r="HA32" s="174"/>
      <c r="HB32" s="174"/>
      <c r="HC32" s="174"/>
      <c r="HD32" s="174"/>
      <c r="HE32" s="174"/>
      <c r="HF32" s="174"/>
      <c r="HG32" s="174"/>
      <c r="HH32" s="174"/>
      <c r="HI32" s="174"/>
      <c r="HJ32" s="174"/>
      <c r="HK32" s="174"/>
      <c r="HL32" s="174"/>
      <c r="HM32" s="174"/>
      <c r="HN32" s="174"/>
      <c r="HO32" s="174"/>
      <c r="HP32" s="174"/>
      <c r="HQ32" s="174"/>
      <c r="HR32" s="174"/>
      <c r="HS32" s="174"/>
      <c r="HT32" s="174"/>
      <c r="HU32" s="174"/>
      <c r="HV32" s="174"/>
      <c r="HW32" s="174"/>
      <c r="HX32" s="174"/>
      <c r="HY32" s="174"/>
      <c r="HZ32" s="174"/>
      <c r="IA32" s="174"/>
      <c r="IB32" s="174"/>
      <c r="IC32" s="174"/>
      <c r="ID32" s="174"/>
      <c r="IE32" s="174"/>
      <c r="IF32" s="174"/>
      <c r="IG32" s="174"/>
      <c r="IH32" s="174"/>
      <c r="II32" s="174"/>
      <c r="IJ32" s="174"/>
      <c r="IK32" s="174"/>
      <c r="IL32" s="174"/>
      <c r="IM32" s="174"/>
      <c r="IN32" s="174"/>
      <c r="IO32" s="174"/>
      <c r="IP32" s="174"/>
      <c r="IQ32" s="174"/>
    </row>
    <row r="33" spans="18:251" ht="27.75" customHeight="1"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4"/>
      <c r="EW33" s="174"/>
      <c r="EX33" s="174"/>
      <c r="EY33" s="174"/>
      <c r="EZ33" s="174"/>
      <c r="FA33" s="174"/>
      <c r="FB33" s="174"/>
      <c r="FC33" s="174"/>
      <c r="FD33" s="174"/>
      <c r="FE33" s="174"/>
      <c r="FF33" s="174"/>
      <c r="FG33" s="174"/>
      <c r="FH33" s="174"/>
      <c r="FI33" s="174"/>
      <c r="FJ33" s="174"/>
      <c r="FK33" s="174"/>
      <c r="FL33" s="174"/>
      <c r="FM33" s="174"/>
      <c r="FN33" s="174"/>
      <c r="FO33" s="174"/>
      <c r="FP33" s="174"/>
      <c r="FQ33" s="174"/>
      <c r="FR33" s="174"/>
      <c r="FS33" s="174"/>
      <c r="FT33" s="174"/>
      <c r="FU33" s="174"/>
      <c r="FV33" s="174"/>
      <c r="FW33" s="174"/>
      <c r="FX33" s="174"/>
      <c r="FY33" s="174"/>
      <c r="FZ33" s="174"/>
      <c r="GA33" s="174"/>
      <c r="GB33" s="174"/>
      <c r="GC33" s="174"/>
      <c r="GD33" s="174"/>
      <c r="GE33" s="174"/>
      <c r="GF33" s="174"/>
      <c r="GG33" s="174"/>
      <c r="GH33" s="174"/>
      <c r="GI33" s="174"/>
      <c r="GJ33" s="174"/>
      <c r="GK33" s="174"/>
      <c r="GL33" s="174"/>
      <c r="GM33" s="174"/>
      <c r="GN33" s="174"/>
      <c r="GO33" s="174"/>
      <c r="GP33" s="174"/>
      <c r="GQ33" s="174"/>
      <c r="GR33" s="174"/>
      <c r="GS33" s="174"/>
      <c r="GT33" s="174"/>
      <c r="GU33" s="174"/>
      <c r="GV33" s="174"/>
      <c r="GW33" s="174"/>
      <c r="GX33" s="174"/>
      <c r="GY33" s="174"/>
      <c r="GZ33" s="174"/>
      <c r="HA33" s="174"/>
      <c r="HB33" s="174"/>
      <c r="HC33" s="174"/>
      <c r="HD33" s="174"/>
      <c r="HE33" s="174"/>
      <c r="HF33" s="174"/>
      <c r="HG33" s="174"/>
      <c r="HH33" s="174"/>
      <c r="HI33" s="174"/>
      <c r="HJ33" s="174"/>
      <c r="HK33" s="174"/>
      <c r="HL33" s="174"/>
      <c r="HM33" s="174"/>
      <c r="HN33" s="174"/>
      <c r="HO33" s="174"/>
      <c r="HP33" s="174"/>
      <c r="HQ33" s="174"/>
      <c r="HR33" s="174"/>
      <c r="HS33" s="174"/>
      <c r="HT33" s="174"/>
      <c r="HU33" s="174"/>
      <c r="HV33" s="174"/>
      <c r="HW33" s="174"/>
      <c r="HX33" s="174"/>
      <c r="HY33" s="174"/>
      <c r="HZ33" s="174"/>
      <c r="IA33" s="174"/>
      <c r="IB33" s="174"/>
      <c r="IC33" s="174"/>
      <c r="ID33" s="174"/>
      <c r="IE33" s="174"/>
      <c r="IF33" s="174"/>
      <c r="IG33" s="174"/>
      <c r="IH33" s="174"/>
      <c r="II33" s="174"/>
      <c r="IJ33" s="174"/>
      <c r="IK33" s="174"/>
      <c r="IL33" s="174"/>
      <c r="IM33" s="174"/>
      <c r="IN33" s="174"/>
      <c r="IO33" s="174"/>
      <c r="IP33" s="174"/>
      <c r="IQ33" s="174"/>
    </row>
    <row r="34" spans="18:251" ht="27.75" customHeight="1"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4"/>
      <c r="FR34" s="174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4"/>
      <c r="GD34" s="174"/>
      <c r="GE34" s="174"/>
      <c r="GF34" s="174"/>
      <c r="GG34" s="174"/>
      <c r="GH34" s="174"/>
      <c r="GI34" s="174"/>
      <c r="GJ34" s="174"/>
      <c r="GK34" s="174"/>
      <c r="GL34" s="174"/>
      <c r="GM34" s="174"/>
      <c r="GN34" s="174"/>
      <c r="GO34" s="174"/>
      <c r="GP34" s="174"/>
      <c r="GQ34" s="174"/>
      <c r="GR34" s="174"/>
      <c r="GS34" s="174"/>
      <c r="GT34" s="174"/>
      <c r="GU34" s="174"/>
      <c r="GV34" s="174"/>
      <c r="GW34" s="174"/>
      <c r="GX34" s="174"/>
      <c r="GY34" s="174"/>
      <c r="GZ34" s="174"/>
      <c r="HA34" s="174"/>
      <c r="HB34" s="174"/>
      <c r="HC34" s="174"/>
      <c r="HD34" s="174"/>
      <c r="HE34" s="174"/>
      <c r="HF34" s="174"/>
      <c r="HG34" s="174"/>
      <c r="HH34" s="174"/>
      <c r="HI34" s="174"/>
      <c r="HJ34" s="174"/>
      <c r="HK34" s="174"/>
      <c r="HL34" s="174"/>
      <c r="HM34" s="174"/>
      <c r="HN34" s="174"/>
      <c r="HO34" s="174"/>
      <c r="HP34" s="174"/>
      <c r="HQ34" s="174"/>
      <c r="HR34" s="174"/>
      <c r="HS34" s="174"/>
      <c r="HT34" s="174"/>
      <c r="HU34" s="174"/>
      <c r="HV34" s="174"/>
      <c r="HW34" s="174"/>
      <c r="HX34" s="174"/>
      <c r="HY34" s="174"/>
      <c r="HZ34" s="174"/>
      <c r="IA34" s="174"/>
      <c r="IB34" s="174"/>
      <c r="IC34" s="174"/>
      <c r="ID34" s="174"/>
      <c r="IE34" s="174"/>
      <c r="IF34" s="174"/>
      <c r="IG34" s="174"/>
      <c r="IH34" s="174"/>
      <c r="II34" s="174"/>
      <c r="IJ34" s="174"/>
      <c r="IK34" s="174"/>
      <c r="IL34" s="174"/>
      <c r="IM34" s="174"/>
      <c r="IN34" s="174"/>
      <c r="IO34" s="174"/>
      <c r="IP34" s="174"/>
      <c r="IQ34" s="174"/>
    </row>
    <row r="35" spans="18:251" ht="27.75" customHeight="1"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  <c r="FL35" s="174"/>
      <c r="FM35" s="174"/>
      <c r="FN35" s="174"/>
      <c r="FO35" s="174"/>
      <c r="FP35" s="174"/>
      <c r="FQ35" s="174"/>
      <c r="FR35" s="174"/>
      <c r="FS35" s="174"/>
      <c r="FT35" s="174"/>
      <c r="FU35" s="174"/>
      <c r="FV35" s="174"/>
      <c r="FW35" s="174"/>
      <c r="FX35" s="174"/>
      <c r="FY35" s="174"/>
      <c r="FZ35" s="174"/>
      <c r="GA35" s="174"/>
      <c r="GB35" s="174"/>
      <c r="GC35" s="174"/>
      <c r="GD35" s="174"/>
      <c r="GE35" s="174"/>
      <c r="GF35" s="174"/>
      <c r="GG35" s="174"/>
      <c r="GH35" s="174"/>
      <c r="GI35" s="174"/>
      <c r="GJ35" s="174"/>
      <c r="GK35" s="174"/>
      <c r="GL35" s="174"/>
      <c r="GM35" s="174"/>
      <c r="GN35" s="174"/>
      <c r="GO35" s="174"/>
      <c r="GP35" s="174"/>
      <c r="GQ35" s="174"/>
      <c r="GR35" s="174"/>
      <c r="GS35" s="174"/>
      <c r="GT35" s="174"/>
      <c r="GU35" s="174"/>
      <c r="GV35" s="174"/>
      <c r="GW35" s="174"/>
      <c r="GX35" s="174"/>
      <c r="GY35" s="174"/>
      <c r="GZ35" s="174"/>
      <c r="HA35" s="174"/>
      <c r="HB35" s="174"/>
      <c r="HC35" s="174"/>
      <c r="HD35" s="174"/>
      <c r="HE35" s="174"/>
      <c r="HF35" s="174"/>
      <c r="HG35" s="174"/>
      <c r="HH35" s="174"/>
      <c r="HI35" s="174"/>
      <c r="HJ35" s="174"/>
      <c r="HK35" s="174"/>
      <c r="HL35" s="174"/>
      <c r="HM35" s="174"/>
      <c r="HN35" s="174"/>
      <c r="HO35" s="174"/>
      <c r="HP35" s="174"/>
      <c r="HQ35" s="174"/>
      <c r="HR35" s="174"/>
      <c r="HS35" s="174"/>
      <c r="HT35" s="174"/>
      <c r="HU35" s="174"/>
      <c r="HV35" s="174"/>
      <c r="HW35" s="174"/>
      <c r="HX35" s="174"/>
      <c r="HY35" s="174"/>
      <c r="HZ35" s="174"/>
      <c r="IA35" s="174"/>
      <c r="IB35" s="174"/>
      <c r="IC35" s="174"/>
      <c r="ID35" s="174"/>
      <c r="IE35" s="174"/>
      <c r="IF35" s="174"/>
      <c r="IG35" s="174"/>
      <c r="IH35" s="174"/>
      <c r="II35" s="174"/>
      <c r="IJ35" s="174"/>
      <c r="IK35" s="174"/>
      <c r="IL35" s="174"/>
      <c r="IM35" s="174"/>
      <c r="IN35" s="174"/>
      <c r="IO35" s="174"/>
      <c r="IP35" s="174"/>
      <c r="IQ35" s="174"/>
    </row>
    <row r="36" spans="18:251" ht="27.75" customHeight="1"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4"/>
      <c r="FL36" s="174"/>
      <c r="FM36" s="174"/>
      <c r="FN36" s="174"/>
      <c r="FO36" s="174"/>
      <c r="FP36" s="174"/>
      <c r="FQ36" s="174"/>
      <c r="FR36" s="174"/>
      <c r="FS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  <c r="HE36" s="174"/>
      <c r="HF36" s="174"/>
      <c r="HG36" s="174"/>
      <c r="HH36" s="174"/>
      <c r="HI36" s="174"/>
      <c r="HJ36" s="174"/>
      <c r="HK36" s="174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/>
      <c r="HZ36" s="174"/>
      <c r="IA36" s="174"/>
      <c r="IB36" s="174"/>
      <c r="IC36" s="174"/>
      <c r="ID36" s="174"/>
      <c r="IE36" s="174"/>
      <c r="IF36" s="174"/>
      <c r="IG36" s="174"/>
      <c r="IH36" s="174"/>
      <c r="II36" s="174"/>
      <c r="IJ36" s="174"/>
      <c r="IK36" s="174"/>
      <c r="IL36" s="174"/>
      <c r="IM36" s="174"/>
      <c r="IN36" s="174"/>
      <c r="IO36" s="174"/>
      <c r="IP36" s="174"/>
      <c r="IQ36" s="174"/>
    </row>
    <row r="37" spans="18:251" ht="27.75" customHeight="1"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4"/>
      <c r="EH37" s="174"/>
      <c r="EI37" s="174"/>
      <c r="EJ37" s="174"/>
      <c r="EK37" s="174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4"/>
      <c r="FK37" s="174"/>
      <c r="FL37" s="174"/>
      <c r="FM37" s="174"/>
      <c r="FN37" s="174"/>
      <c r="FO37" s="174"/>
      <c r="FP37" s="174"/>
      <c r="FQ37" s="174"/>
      <c r="FR37" s="174"/>
      <c r="FS37" s="174"/>
      <c r="FT37" s="174"/>
      <c r="FU37" s="174"/>
      <c r="FV37" s="174"/>
      <c r="FW37" s="174"/>
      <c r="FX37" s="174"/>
      <c r="FY37" s="174"/>
      <c r="FZ37" s="174"/>
      <c r="GA37" s="174"/>
      <c r="GB37" s="174"/>
      <c r="GC37" s="174"/>
      <c r="GD37" s="174"/>
      <c r="GE37" s="174"/>
      <c r="GF37" s="174"/>
      <c r="GG37" s="174"/>
      <c r="GH37" s="174"/>
      <c r="GI37" s="174"/>
      <c r="GJ37" s="174"/>
      <c r="GK37" s="174"/>
      <c r="GL37" s="174"/>
      <c r="GM37" s="174"/>
      <c r="GN37" s="174"/>
      <c r="GO37" s="174"/>
      <c r="GP37" s="174"/>
      <c r="GQ37" s="174"/>
      <c r="GR37" s="174"/>
      <c r="GS37" s="174"/>
      <c r="GT37" s="174"/>
      <c r="GU37" s="174"/>
      <c r="GV37" s="174"/>
      <c r="GW37" s="174"/>
      <c r="GX37" s="174"/>
      <c r="GY37" s="174"/>
      <c r="GZ37" s="174"/>
      <c r="HA37" s="174"/>
      <c r="HB37" s="174"/>
      <c r="HC37" s="174"/>
      <c r="HD37" s="174"/>
      <c r="HE37" s="174"/>
      <c r="HF37" s="174"/>
      <c r="HG37" s="174"/>
      <c r="HH37" s="174"/>
      <c r="HI37" s="174"/>
      <c r="HJ37" s="174"/>
      <c r="HK37" s="174"/>
      <c r="HL37" s="174"/>
      <c r="HM37" s="174"/>
      <c r="HN37" s="174"/>
      <c r="HO37" s="174"/>
      <c r="HP37" s="174"/>
      <c r="HQ37" s="174"/>
      <c r="HR37" s="174"/>
      <c r="HS37" s="174"/>
      <c r="HT37" s="174"/>
      <c r="HU37" s="174"/>
      <c r="HV37" s="174"/>
      <c r="HW37" s="174"/>
      <c r="HX37" s="174"/>
      <c r="HY37" s="174"/>
      <c r="HZ37" s="174"/>
      <c r="IA37" s="174"/>
      <c r="IB37" s="174"/>
      <c r="IC37" s="174"/>
      <c r="ID37" s="174"/>
      <c r="IE37" s="174"/>
      <c r="IF37" s="174"/>
      <c r="IG37" s="174"/>
      <c r="IH37" s="174"/>
      <c r="II37" s="174"/>
      <c r="IJ37" s="174"/>
      <c r="IK37" s="174"/>
      <c r="IL37" s="174"/>
      <c r="IM37" s="174"/>
      <c r="IN37" s="174"/>
      <c r="IO37" s="174"/>
      <c r="IP37" s="174"/>
      <c r="IQ37" s="174"/>
    </row>
    <row r="38" spans="18:251" ht="27.75" customHeight="1"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/>
      <c r="GR38" s="174"/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/>
      <c r="HE38" s="174"/>
      <c r="HF38" s="174"/>
      <c r="HG38" s="174"/>
      <c r="HH38" s="174"/>
      <c r="HI38" s="174"/>
      <c r="HJ38" s="174"/>
      <c r="HK38" s="174"/>
      <c r="HL38" s="174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</row>
    <row r="39" spans="18:251" ht="27.75" customHeight="1"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  <c r="HB39" s="174"/>
      <c r="HC39" s="174"/>
      <c r="HD39" s="174"/>
      <c r="HE39" s="174"/>
      <c r="HF39" s="174"/>
      <c r="HG39" s="174"/>
      <c r="HH39" s="174"/>
      <c r="HI39" s="174"/>
      <c r="HJ39" s="174"/>
      <c r="HK39" s="174"/>
      <c r="HL39" s="174"/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/>
      <c r="HZ39" s="174"/>
      <c r="IA39" s="174"/>
      <c r="IB39" s="174"/>
      <c r="IC39" s="174"/>
      <c r="ID39" s="174"/>
      <c r="IE39" s="174"/>
      <c r="IF39" s="174"/>
      <c r="IG39" s="174"/>
      <c r="IH39" s="174"/>
      <c r="II39" s="174"/>
      <c r="IJ39" s="174"/>
      <c r="IK39" s="174"/>
      <c r="IL39" s="174"/>
      <c r="IM39" s="174"/>
      <c r="IN39" s="174"/>
      <c r="IO39" s="174"/>
      <c r="IP39" s="174"/>
      <c r="IQ39" s="174"/>
    </row>
    <row r="40" spans="18:251" ht="27.75" customHeight="1"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  <c r="HH40" s="174"/>
      <c r="HI40" s="174"/>
      <c r="HJ40" s="174"/>
      <c r="HK40" s="174"/>
      <c r="HL40" s="174"/>
      <c r="HM40" s="174"/>
      <c r="HN40" s="174"/>
      <c r="HO40" s="174"/>
      <c r="HP40" s="174"/>
      <c r="HQ40" s="174"/>
      <c r="HR40" s="174"/>
      <c r="HS40" s="174"/>
      <c r="HT40" s="174"/>
      <c r="HU40" s="174"/>
      <c r="HV40" s="174"/>
      <c r="HW40" s="174"/>
      <c r="HX40" s="174"/>
      <c r="HY40" s="174"/>
      <c r="HZ40" s="174"/>
      <c r="IA40" s="174"/>
      <c r="IB40" s="174"/>
      <c r="IC40" s="174"/>
      <c r="ID40" s="174"/>
      <c r="IE40" s="174"/>
      <c r="IF40" s="174"/>
      <c r="IG40" s="174"/>
      <c r="IH40" s="174"/>
      <c r="II40" s="174"/>
      <c r="IJ40" s="174"/>
      <c r="IK40" s="174"/>
      <c r="IL40" s="174"/>
      <c r="IM40" s="174"/>
      <c r="IN40" s="174"/>
      <c r="IO40" s="174"/>
      <c r="IP40" s="174"/>
      <c r="IQ40" s="174"/>
    </row>
    <row r="41" spans="18:251" ht="27.75" customHeight="1"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  <c r="HH41" s="174"/>
      <c r="HI41" s="174"/>
      <c r="HJ41" s="174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4"/>
      <c r="IL41" s="174"/>
      <c r="IM41" s="174"/>
      <c r="IN41" s="174"/>
      <c r="IO41" s="174"/>
      <c r="IP41" s="174"/>
      <c r="IQ41" s="174"/>
    </row>
    <row r="42" spans="18:251" ht="27.75" customHeight="1"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  <c r="FL42" s="174"/>
      <c r="FM42" s="174"/>
      <c r="FN42" s="174"/>
      <c r="FO42" s="174"/>
      <c r="FP42" s="174"/>
      <c r="FQ42" s="174"/>
      <c r="FR42" s="174"/>
      <c r="FS42" s="174"/>
      <c r="FT42" s="174"/>
      <c r="FU42" s="174"/>
      <c r="FV42" s="174"/>
      <c r="FW42" s="174"/>
      <c r="FX42" s="174"/>
      <c r="FY42" s="174"/>
      <c r="FZ42" s="174"/>
      <c r="GA42" s="174"/>
      <c r="GB42" s="174"/>
      <c r="GC42" s="174"/>
      <c r="GD42" s="174"/>
      <c r="GE42" s="174"/>
      <c r="GF42" s="174"/>
      <c r="GG42" s="174"/>
      <c r="GH42" s="174"/>
      <c r="GI42" s="174"/>
      <c r="GJ42" s="174"/>
      <c r="GK42" s="174"/>
      <c r="GL42" s="174"/>
      <c r="GM42" s="174"/>
      <c r="GN42" s="174"/>
      <c r="GO42" s="174"/>
      <c r="GP42" s="174"/>
      <c r="GQ42" s="174"/>
      <c r="GR42" s="174"/>
      <c r="GS42" s="174"/>
      <c r="GT42" s="174"/>
      <c r="GU42" s="174"/>
      <c r="GV42" s="174"/>
      <c r="GW42" s="174"/>
      <c r="GX42" s="174"/>
      <c r="GY42" s="174"/>
      <c r="GZ42" s="174"/>
      <c r="HA42" s="174"/>
      <c r="HB42" s="174"/>
      <c r="HC42" s="174"/>
      <c r="HD42" s="174"/>
      <c r="HE42" s="174"/>
      <c r="HF42" s="174"/>
      <c r="HG42" s="174"/>
      <c r="HH42" s="174"/>
      <c r="HI42" s="174"/>
      <c r="HJ42" s="174"/>
      <c r="HK42" s="174"/>
      <c r="HL42" s="174"/>
      <c r="HM42" s="174"/>
      <c r="HN42" s="174"/>
      <c r="HO42" s="174"/>
      <c r="HP42" s="174"/>
      <c r="HQ42" s="174"/>
      <c r="HR42" s="174"/>
      <c r="HS42" s="174"/>
      <c r="HT42" s="174"/>
      <c r="HU42" s="174"/>
      <c r="HV42" s="174"/>
      <c r="HW42" s="174"/>
      <c r="HX42" s="174"/>
      <c r="HY42" s="174"/>
      <c r="HZ42" s="174"/>
      <c r="IA42" s="174"/>
      <c r="IB42" s="174"/>
      <c r="IC42" s="174"/>
      <c r="ID42" s="174"/>
      <c r="IE42" s="174"/>
      <c r="IF42" s="174"/>
      <c r="IG42" s="174"/>
      <c r="IH42" s="174"/>
      <c r="II42" s="174"/>
      <c r="IJ42" s="174"/>
      <c r="IK42" s="174"/>
      <c r="IL42" s="174"/>
      <c r="IM42" s="174"/>
      <c r="IN42" s="174"/>
      <c r="IO42" s="174"/>
      <c r="IP42" s="174"/>
      <c r="IQ42" s="174"/>
    </row>
    <row r="43" spans="18:251" ht="27.75" customHeight="1"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  <c r="GA43" s="174"/>
      <c r="GB43" s="174"/>
      <c r="GC43" s="174"/>
      <c r="GD43" s="174"/>
      <c r="GE43" s="174"/>
      <c r="GF43" s="174"/>
      <c r="GG43" s="174"/>
      <c r="GH43" s="174"/>
      <c r="GI43" s="174"/>
      <c r="GJ43" s="174"/>
      <c r="GK43" s="174"/>
      <c r="GL43" s="174"/>
      <c r="GM43" s="174"/>
      <c r="GN43" s="174"/>
      <c r="GO43" s="174"/>
      <c r="GP43" s="174"/>
      <c r="GQ43" s="174"/>
      <c r="GR43" s="174"/>
      <c r="GS43" s="174"/>
      <c r="GT43" s="174"/>
      <c r="GU43" s="174"/>
      <c r="GV43" s="174"/>
      <c r="GW43" s="174"/>
      <c r="GX43" s="174"/>
      <c r="GY43" s="174"/>
      <c r="GZ43" s="174"/>
      <c r="HA43" s="174"/>
      <c r="HB43" s="174"/>
      <c r="HC43" s="174"/>
      <c r="HD43" s="174"/>
      <c r="HE43" s="174"/>
      <c r="HF43" s="174"/>
      <c r="HG43" s="174"/>
      <c r="HH43" s="174"/>
      <c r="HI43" s="174"/>
      <c r="HJ43" s="174"/>
      <c r="HK43" s="174"/>
      <c r="HL43" s="174"/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/>
      <c r="HZ43" s="174"/>
      <c r="IA43" s="174"/>
      <c r="IB43" s="174"/>
      <c r="IC43" s="174"/>
      <c r="ID43" s="174"/>
      <c r="IE43" s="174"/>
      <c r="IF43" s="174"/>
      <c r="IG43" s="174"/>
      <c r="IH43" s="174"/>
      <c r="II43" s="174"/>
      <c r="IJ43" s="174"/>
      <c r="IK43" s="174"/>
      <c r="IL43" s="174"/>
      <c r="IM43" s="174"/>
      <c r="IN43" s="174"/>
      <c r="IO43" s="174"/>
      <c r="IP43" s="174"/>
      <c r="IQ43" s="174"/>
    </row>
    <row r="44" spans="18:251" ht="27.75" customHeight="1"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4"/>
      <c r="FU44" s="174"/>
      <c r="FV44" s="174"/>
      <c r="FW44" s="174"/>
      <c r="FX44" s="174"/>
      <c r="FY44" s="174"/>
      <c r="FZ44" s="174"/>
      <c r="GA44" s="174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  <c r="HE44" s="174"/>
      <c r="HF44" s="174"/>
      <c r="HG44" s="174"/>
      <c r="HH44" s="174"/>
      <c r="HI44" s="174"/>
      <c r="HJ44" s="174"/>
      <c r="HK44" s="174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/>
      <c r="HZ44" s="174"/>
      <c r="IA44" s="174"/>
      <c r="IB44" s="174"/>
      <c r="IC44" s="174"/>
      <c r="ID44" s="174"/>
      <c r="IE44" s="174"/>
      <c r="IF44" s="174"/>
      <c r="IG44" s="174"/>
      <c r="IH44" s="174"/>
      <c r="II44" s="174"/>
      <c r="IJ44" s="174"/>
      <c r="IK44" s="174"/>
      <c r="IL44" s="174"/>
      <c r="IM44" s="174"/>
      <c r="IN44" s="174"/>
      <c r="IO44" s="174"/>
      <c r="IP44" s="174"/>
      <c r="IQ44" s="174"/>
    </row>
    <row r="45" spans="18:251" ht="27.75" customHeight="1"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  <c r="GZ45" s="174"/>
      <c r="HA45" s="174"/>
      <c r="HB45" s="174"/>
      <c r="HC45" s="174"/>
      <c r="HD45" s="174"/>
      <c r="HE45" s="174"/>
      <c r="HF45" s="174"/>
      <c r="HG45" s="174"/>
      <c r="HH45" s="174"/>
      <c r="HI45" s="174"/>
      <c r="HJ45" s="174"/>
      <c r="HK45" s="174"/>
      <c r="HL45" s="174"/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/>
      <c r="HZ45" s="174"/>
      <c r="IA45" s="174"/>
      <c r="IB45" s="174"/>
      <c r="IC45" s="174"/>
      <c r="ID45" s="174"/>
      <c r="IE45" s="174"/>
      <c r="IF45" s="174"/>
      <c r="IG45" s="174"/>
      <c r="IH45" s="174"/>
      <c r="II45" s="174"/>
      <c r="IJ45" s="174"/>
      <c r="IK45" s="174"/>
      <c r="IL45" s="174"/>
      <c r="IM45" s="174"/>
      <c r="IN45" s="174"/>
      <c r="IO45" s="174"/>
      <c r="IP45" s="174"/>
      <c r="IQ45" s="174"/>
    </row>
    <row r="46" spans="18:251" ht="27.75" customHeight="1"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  <c r="FQ46" s="174"/>
      <c r="FR46" s="174"/>
      <c r="FS46" s="174"/>
      <c r="FT46" s="174"/>
      <c r="FU46" s="174"/>
      <c r="FV46" s="174"/>
      <c r="FW46" s="174"/>
      <c r="FX46" s="174"/>
      <c r="FY46" s="174"/>
      <c r="FZ46" s="174"/>
      <c r="GA46" s="174"/>
      <c r="GB46" s="174"/>
      <c r="GC46" s="174"/>
      <c r="GD46" s="174"/>
      <c r="GE46" s="174"/>
      <c r="GF46" s="174"/>
      <c r="GG46" s="174"/>
      <c r="GH46" s="174"/>
      <c r="GI46" s="174"/>
      <c r="GJ46" s="174"/>
      <c r="GK46" s="174"/>
      <c r="GL46" s="174"/>
      <c r="GM46" s="174"/>
      <c r="GN46" s="174"/>
      <c r="GO46" s="174"/>
      <c r="GP46" s="174"/>
      <c r="GQ46" s="174"/>
      <c r="GR46" s="174"/>
      <c r="GS46" s="174"/>
      <c r="GT46" s="174"/>
      <c r="GU46" s="174"/>
      <c r="GV46" s="174"/>
      <c r="GW46" s="174"/>
      <c r="GX46" s="174"/>
      <c r="GY46" s="174"/>
      <c r="GZ46" s="174"/>
      <c r="HA46" s="174"/>
      <c r="HB46" s="174"/>
      <c r="HC46" s="174"/>
      <c r="HD46" s="174"/>
      <c r="HE46" s="174"/>
      <c r="HF46" s="174"/>
      <c r="HG46" s="174"/>
      <c r="HH46" s="174"/>
      <c r="HI46" s="174"/>
      <c r="HJ46" s="174"/>
      <c r="HK46" s="174"/>
      <c r="HL46" s="174"/>
      <c r="HM46" s="174"/>
      <c r="HN46" s="174"/>
      <c r="HO46" s="174"/>
      <c r="HP46" s="174"/>
      <c r="HQ46" s="174"/>
      <c r="HR46" s="174"/>
      <c r="HS46" s="174"/>
      <c r="HT46" s="174"/>
      <c r="HU46" s="174"/>
      <c r="HV46" s="174"/>
      <c r="HW46" s="174"/>
      <c r="HX46" s="174"/>
      <c r="HY46" s="174"/>
      <c r="HZ46" s="174"/>
      <c r="IA46" s="174"/>
      <c r="IB46" s="174"/>
      <c r="IC46" s="174"/>
      <c r="ID46" s="174"/>
      <c r="IE46" s="174"/>
      <c r="IF46" s="174"/>
      <c r="IG46" s="174"/>
      <c r="IH46" s="174"/>
      <c r="II46" s="174"/>
      <c r="IJ46" s="174"/>
      <c r="IK46" s="174"/>
      <c r="IL46" s="174"/>
      <c r="IM46" s="174"/>
      <c r="IN46" s="174"/>
      <c r="IO46" s="174"/>
      <c r="IP46" s="174"/>
      <c r="IQ46" s="174"/>
    </row>
    <row r="47" spans="18:251" ht="27.75" customHeight="1"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4"/>
      <c r="FS47" s="174"/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  <c r="HE47" s="174"/>
      <c r="HF47" s="174"/>
      <c r="HG47" s="174"/>
      <c r="HH47" s="174"/>
      <c r="HI47" s="174"/>
      <c r="HJ47" s="174"/>
      <c r="HK47" s="174"/>
      <c r="HL47" s="174"/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/>
      <c r="HZ47" s="174"/>
      <c r="IA47" s="174"/>
      <c r="IB47" s="174"/>
      <c r="IC47" s="174"/>
      <c r="ID47" s="174"/>
      <c r="IE47" s="174"/>
      <c r="IF47" s="174"/>
      <c r="IG47" s="174"/>
      <c r="IH47" s="174"/>
      <c r="II47" s="174"/>
      <c r="IJ47" s="174"/>
      <c r="IK47" s="174"/>
      <c r="IL47" s="174"/>
      <c r="IM47" s="174"/>
      <c r="IN47" s="174"/>
      <c r="IO47" s="174"/>
      <c r="IP47" s="174"/>
      <c r="IQ47" s="174"/>
    </row>
    <row r="48" spans="18:251" ht="27.75" customHeight="1"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4"/>
      <c r="FZ48" s="174"/>
      <c r="GA48" s="174"/>
      <c r="GB48" s="174"/>
      <c r="GC48" s="174"/>
      <c r="GD48" s="174"/>
      <c r="GE48" s="174"/>
      <c r="GF48" s="174"/>
      <c r="GG48" s="174"/>
      <c r="GH48" s="174"/>
      <c r="GI48" s="174"/>
      <c r="GJ48" s="174"/>
      <c r="GK48" s="174"/>
      <c r="GL48" s="174"/>
      <c r="GM48" s="174"/>
      <c r="GN48" s="174"/>
      <c r="GO48" s="174"/>
      <c r="GP48" s="174"/>
      <c r="GQ48" s="174"/>
      <c r="GR48" s="174"/>
      <c r="GS48" s="174"/>
      <c r="GT48" s="174"/>
      <c r="GU48" s="174"/>
      <c r="GV48" s="174"/>
      <c r="GW48" s="174"/>
      <c r="GX48" s="174"/>
      <c r="GY48" s="174"/>
      <c r="GZ48" s="174"/>
      <c r="HA48" s="174"/>
      <c r="HB48" s="174"/>
      <c r="HC48" s="174"/>
      <c r="HD48" s="174"/>
      <c r="HE48" s="174"/>
      <c r="HF48" s="174"/>
      <c r="HG48" s="174"/>
      <c r="HH48" s="174"/>
      <c r="HI48" s="174"/>
      <c r="HJ48" s="174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/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174"/>
      <c r="IM48" s="174"/>
      <c r="IN48" s="174"/>
      <c r="IO48" s="174"/>
      <c r="IP48" s="174"/>
      <c r="IQ48" s="174"/>
    </row>
    <row r="49" spans="18:251" ht="27.75" customHeight="1"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174"/>
      <c r="GB49" s="174"/>
      <c r="GC49" s="174"/>
      <c r="GD49" s="174"/>
      <c r="GE49" s="174"/>
      <c r="GF49" s="174"/>
      <c r="GG49" s="174"/>
      <c r="GH49" s="174"/>
      <c r="GI49" s="174"/>
      <c r="GJ49" s="174"/>
      <c r="GK49" s="174"/>
      <c r="GL49" s="174"/>
      <c r="GM49" s="174"/>
      <c r="GN49" s="174"/>
      <c r="GO49" s="174"/>
      <c r="GP49" s="174"/>
      <c r="GQ49" s="174"/>
      <c r="GR49" s="174"/>
      <c r="GS49" s="174"/>
      <c r="GT49" s="174"/>
      <c r="GU49" s="174"/>
      <c r="GV49" s="174"/>
      <c r="GW49" s="174"/>
      <c r="GX49" s="174"/>
      <c r="GY49" s="174"/>
      <c r="GZ49" s="174"/>
      <c r="HA49" s="174"/>
      <c r="HB49" s="174"/>
      <c r="HC49" s="174"/>
      <c r="HD49" s="174"/>
      <c r="HE49" s="174"/>
      <c r="HF49" s="174"/>
      <c r="HG49" s="174"/>
      <c r="HH49" s="174"/>
      <c r="HI49" s="174"/>
      <c r="HJ49" s="174"/>
      <c r="HK49" s="174"/>
      <c r="HL49" s="174"/>
      <c r="HM49" s="174"/>
      <c r="HN49" s="174"/>
      <c r="HO49" s="174"/>
      <c r="HP49" s="174"/>
      <c r="HQ49" s="174"/>
      <c r="HR49" s="174"/>
      <c r="HS49" s="174"/>
      <c r="HT49" s="174"/>
      <c r="HU49" s="174"/>
      <c r="HV49" s="174"/>
      <c r="HW49" s="174"/>
      <c r="HX49" s="174"/>
      <c r="HY49" s="174"/>
      <c r="HZ49" s="174"/>
      <c r="IA49" s="174"/>
      <c r="IB49" s="174"/>
      <c r="IC49" s="174"/>
      <c r="ID49" s="174"/>
      <c r="IE49" s="174"/>
      <c r="IF49" s="174"/>
      <c r="IG49" s="174"/>
      <c r="IH49" s="174"/>
      <c r="II49" s="174"/>
      <c r="IJ49" s="174"/>
      <c r="IK49" s="174"/>
      <c r="IL49" s="174"/>
      <c r="IM49" s="174"/>
      <c r="IN49" s="174"/>
      <c r="IO49" s="174"/>
      <c r="IP49" s="174"/>
      <c r="IQ49" s="174"/>
    </row>
    <row r="50" spans="18:251" ht="27.75" customHeight="1"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4"/>
      <c r="FS50" s="174"/>
      <c r="FT50" s="174"/>
      <c r="FU50" s="174"/>
      <c r="FV50" s="174"/>
      <c r="FW50" s="174"/>
      <c r="FX50" s="174"/>
      <c r="FY50" s="174"/>
      <c r="FZ50" s="174"/>
      <c r="GA50" s="174"/>
      <c r="GB50" s="174"/>
      <c r="GC50" s="174"/>
      <c r="GD50" s="174"/>
      <c r="GE50" s="174"/>
      <c r="GF50" s="174"/>
      <c r="GG50" s="174"/>
      <c r="GH50" s="174"/>
      <c r="GI50" s="174"/>
      <c r="GJ50" s="174"/>
      <c r="GK50" s="174"/>
      <c r="GL50" s="174"/>
      <c r="GM50" s="174"/>
      <c r="GN50" s="174"/>
      <c r="GO50" s="174"/>
      <c r="GP50" s="174"/>
      <c r="GQ50" s="174"/>
      <c r="GR50" s="174"/>
      <c r="GS50" s="174"/>
      <c r="GT50" s="174"/>
      <c r="GU50" s="174"/>
      <c r="GV50" s="174"/>
      <c r="GW50" s="174"/>
      <c r="GX50" s="174"/>
      <c r="GY50" s="174"/>
      <c r="GZ50" s="174"/>
      <c r="HA50" s="174"/>
      <c r="HB50" s="174"/>
      <c r="HC50" s="174"/>
      <c r="HD50" s="174"/>
      <c r="HE50" s="174"/>
      <c r="HF50" s="174"/>
      <c r="HG50" s="174"/>
      <c r="HH50" s="174"/>
      <c r="HI50" s="174"/>
      <c r="HJ50" s="174"/>
      <c r="HK50" s="174"/>
      <c r="HL50" s="174"/>
      <c r="HM50" s="174"/>
      <c r="HN50" s="174"/>
      <c r="HO50" s="174"/>
      <c r="HP50" s="174"/>
      <c r="HQ50" s="174"/>
      <c r="HR50" s="174"/>
      <c r="HS50" s="174"/>
      <c r="HT50" s="174"/>
      <c r="HU50" s="174"/>
      <c r="HV50" s="174"/>
      <c r="HW50" s="174"/>
      <c r="HX50" s="174"/>
      <c r="HY50" s="174"/>
      <c r="HZ50" s="174"/>
      <c r="IA50" s="174"/>
      <c r="IB50" s="174"/>
      <c r="IC50" s="174"/>
      <c r="ID50" s="174"/>
      <c r="IE50" s="174"/>
      <c r="IF50" s="174"/>
      <c r="IG50" s="174"/>
      <c r="IH50" s="174"/>
      <c r="II50" s="174"/>
      <c r="IJ50" s="174"/>
      <c r="IK50" s="174"/>
      <c r="IL50" s="174"/>
      <c r="IM50" s="174"/>
      <c r="IN50" s="174"/>
      <c r="IO50" s="174"/>
      <c r="IP50" s="174"/>
      <c r="IQ50" s="174"/>
    </row>
    <row r="51" spans="18:251" ht="27.75" customHeight="1"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4"/>
      <c r="FS51" s="174"/>
      <c r="FT51" s="174"/>
      <c r="FU51" s="174"/>
      <c r="FV51" s="174"/>
      <c r="FW51" s="174"/>
      <c r="FX51" s="174"/>
      <c r="FY51" s="174"/>
      <c r="FZ51" s="174"/>
      <c r="GA51" s="174"/>
      <c r="GB51" s="174"/>
      <c r="GC51" s="174"/>
      <c r="GD51" s="174"/>
      <c r="GE51" s="174"/>
      <c r="GF51" s="174"/>
      <c r="GG51" s="174"/>
      <c r="GH51" s="174"/>
      <c r="GI51" s="174"/>
      <c r="GJ51" s="174"/>
      <c r="GK51" s="174"/>
      <c r="GL51" s="174"/>
      <c r="GM51" s="174"/>
      <c r="GN51" s="174"/>
      <c r="GO51" s="174"/>
      <c r="GP51" s="174"/>
      <c r="GQ51" s="174"/>
      <c r="GR51" s="174"/>
      <c r="GS51" s="174"/>
      <c r="GT51" s="174"/>
      <c r="GU51" s="174"/>
      <c r="GV51" s="174"/>
      <c r="GW51" s="174"/>
      <c r="GX51" s="174"/>
      <c r="GY51" s="174"/>
      <c r="GZ51" s="174"/>
      <c r="HA51" s="174"/>
      <c r="HB51" s="174"/>
      <c r="HC51" s="174"/>
      <c r="HD51" s="174"/>
      <c r="HE51" s="174"/>
      <c r="HF51" s="174"/>
      <c r="HG51" s="174"/>
      <c r="HH51" s="174"/>
      <c r="HI51" s="174"/>
      <c r="HJ51" s="174"/>
      <c r="HK51" s="174"/>
      <c r="HL51" s="174"/>
      <c r="HM51" s="174"/>
      <c r="HN51" s="174"/>
      <c r="HO51" s="174"/>
      <c r="HP51" s="174"/>
      <c r="HQ51" s="174"/>
      <c r="HR51" s="174"/>
      <c r="HS51" s="174"/>
      <c r="HT51" s="174"/>
      <c r="HU51" s="174"/>
      <c r="HV51" s="174"/>
      <c r="HW51" s="174"/>
      <c r="HX51" s="174"/>
      <c r="HY51" s="174"/>
      <c r="HZ51" s="174"/>
      <c r="IA51" s="174"/>
      <c r="IB51" s="174"/>
      <c r="IC51" s="174"/>
      <c r="ID51" s="174"/>
      <c r="IE51" s="174"/>
      <c r="IF51" s="174"/>
      <c r="IG51" s="174"/>
      <c r="IH51" s="174"/>
      <c r="II51" s="174"/>
      <c r="IJ51" s="174"/>
      <c r="IK51" s="174"/>
      <c r="IL51" s="174"/>
      <c r="IM51" s="174"/>
      <c r="IN51" s="174"/>
      <c r="IO51" s="174"/>
      <c r="IP51" s="174"/>
      <c r="IQ51" s="174"/>
    </row>
    <row r="52" spans="18:251" ht="27.75" customHeight="1"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4"/>
      <c r="FS52" s="174"/>
      <c r="FT52" s="174"/>
      <c r="FU52" s="174"/>
      <c r="FV52" s="174"/>
      <c r="FW52" s="174"/>
      <c r="FX52" s="174"/>
      <c r="FY52" s="174"/>
      <c r="FZ52" s="174"/>
      <c r="GA52" s="174"/>
      <c r="GB52" s="174"/>
      <c r="GC52" s="174"/>
      <c r="GD52" s="174"/>
      <c r="GE52" s="174"/>
      <c r="GF52" s="174"/>
      <c r="GG52" s="174"/>
      <c r="GH52" s="174"/>
      <c r="GI52" s="174"/>
      <c r="GJ52" s="174"/>
      <c r="GK52" s="174"/>
      <c r="GL52" s="174"/>
      <c r="GM52" s="174"/>
      <c r="GN52" s="174"/>
      <c r="GO52" s="174"/>
      <c r="GP52" s="174"/>
      <c r="GQ52" s="174"/>
      <c r="GR52" s="174"/>
      <c r="GS52" s="174"/>
      <c r="GT52" s="174"/>
      <c r="GU52" s="174"/>
      <c r="GV52" s="174"/>
      <c r="GW52" s="174"/>
      <c r="GX52" s="174"/>
      <c r="GY52" s="174"/>
      <c r="GZ52" s="174"/>
      <c r="HA52" s="174"/>
      <c r="HB52" s="174"/>
      <c r="HC52" s="174"/>
      <c r="HD52" s="174"/>
      <c r="HE52" s="174"/>
      <c r="HF52" s="174"/>
      <c r="HG52" s="174"/>
      <c r="HH52" s="174"/>
      <c r="HI52" s="174"/>
      <c r="HJ52" s="174"/>
      <c r="HK52" s="174"/>
      <c r="HL52" s="174"/>
      <c r="HM52" s="174"/>
      <c r="HN52" s="174"/>
      <c r="HO52" s="174"/>
      <c r="HP52" s="174"/>
      <c r="HQ52" s="174"/>
      <c r="HR52" s="174"/>
      <c r="HS52" s="174"/>
      <c r="HT52" s="174"/>
      <c r="HU52" s="174"/>
      <c r="HV52" s="174"/>
      <c r="HW52" s="174"/>
      <c r="HX52" s="174"/>
      <c r="HY52" s="174"/>
      <c r="HZ52" s="174"/>
      <c r="IA52" s="174"/>
      <c r="IB52" s="174"/>
      <c r="IC52" s="174"/>
      <c r="ID52" s="174"/>
      <c r="IE52" s="174"/>
      <c r="IF52" s="174"/>
      <c r="IG52" s="174"/>
      <c r="IH52" s="174"/>
      <c r="II52" s="174"/>
      <c r="IJ52" s="174"/>
      <c r="IK52" s="174"/>
      <c r="IL52" s="174"/>
      <c r="IM52" s="174"/>
      <c r="IN52" s="174"/>
      <c r="IO52" s="174"/>
      <c r="IP52" s="174"/>
      <c r="IQ52" s="174"/>
    </row>
    <row r="53" spans="18:251" ht="27.75" customHeight="1"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4"/>
      <c r="FS53" s="174"/>
      <c r="FT53" s="174"/>
      <c r="FU53" s="174"/>
      <c r="FV53" s="174"/>
      <c r="FW53" s="174"/>
      <c r="FX53" s="174"/>
      <c r="FY53" s="174"/>
      <c r="FZ53" s="174"/>
      <c r="GA53" s="174"/>
      <c r="GB53" s="174"/>
      <c r="GC53" s="174"/>
      <c r="GD53" s="174"/>
      <c r="GE53" s="174"/>
      <c r="GF53" s="174"/>
      <c r="GG53" s="174"/>
      <c r="GH53" s="174"/>
      <c r="GI53" s="174"/>
      <c r="GJ53" s="174"/>
      <c r="GK53" s="174"/>
      <c r="GL53" s="174"/>
      <c r="GM53" s="174"/>
      <c r="GN53" s="174"/>
      <c r="GO53" s="174"/>
      <c r="GP53" s="174"/>
      <c r="GQ53" s="174"/>
      <c r="GR53" s="174"/>
      <c r="GS53" s="174"/>
      <c r="GT53" s="174"/>
      <c r="GU53" s="174"/>
      <c r="GV53" s="174"/>
      <c r="GW53" s="174"/>
      <c r="GX53" s="174"/>
      <c r="GY53" s="174"/>
      <c r="GZ53" s="174"/>
      <c r="HA53" s="174"/>
      <c r="HB53" s="174"/>
      <c r="HC53" s="174"/>
      <c r="HD53" s="174"/>
      <c r="HE53" s="174"/>
      <c r="HF53" s="174"/>
      <c r="HG53" s="174"/>
      <c r="HH53" s="174"/>
      <c r="HI53" s="174"/>
      <c r="HJ53" s="174"/>
      <c r="HK53" s="174"/>
      <c r="HL53" s="174"/>
      <c r="HM53" s="174"/>
      <c r="HN53" s="174"/>
      <c r="HO53" s="174"/>
      <c r="HP53" s="174"/>
      <c r="HQ53" s="174"/>
      <c r="HR53" s="174"/>
      <c r="HS53" s="174"/>
      <c r="HT53" s="174"/>
      <c r="HU53" s="174"/>
      <c r="HV53" s="174"/>
      <c r="HW53" s="174"/>
      <c r="HX53" s="174"/>
      <c r="HY53" s="174"/>
      <c r="HZ53" s="174"/>
      <c r="IA53" s="174"/>
      <c r="IB53" s="174"/>
      <c r="IC53" s="174"/>
      <c r="ID53" s="174"/>
      <c r="IE53" s="174"/>
      <c r="IF53" s="174"/>
      <c r="IG53" s="174"/>
      <c r="IH53" s="174"/>
      <c r="II53" s="174"/>
      <c r="IJ53" s="174"/>
      <c r="IK53" s="174"/>
      <c r="IL53" s="174"/>
      <c r="IM53" s="174"/>
      <c r="IN53" s="174"/>
      <c r="IO53" s="174"/>
      <c r="IP53" s="174"/>
      <c r="IQ53" s="174"/>
    </row>
    <row r="54" spans="18:251" ht="27.75" customHeight="1"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4"/>
      <c r="FL54" s="174"/>
      <c r="FM54" s="174"/>
      <c r="FN54" s="174"/>
      <c r="FO54" s="174"/>
      <c r="FP54" s="174"/>
      <c r="FQ54" s="174"/>
      <c r="FR54" s="174"/>
      <c r="FS54" s="174"/>
      <c r="FT54" s="174"/>
      <c r="FU54" s="174"/>
      <c r="FV54" s="174"/>
      <c r="FW54" s="174"/>
      <c r="FX54" s="174"/>
      <c r="FY54" s="174"/>
      <c r="FZ54" s="174"/>
      <c r="GA54" s="174"/>
      <c r="GB54" s="174"/>
      <c r="GC54" s="174"/>
      <c r="GD54" s="174"/>
      <c r="GE54" s="174"/>
      <c r="GF54" s="174"/>
      <c r="GG54" s="174"/>
      <c r="GH54" s="174"/>
      <c r="GI54" s="174"/>
      <c r="GJ54" s="174"/>
      <c r="GK54" s="174"/>
      <c r="GL54" s="174"/>
      <c r="GM54" s="174"/>
      <c r="GN54" s="174"/>
      <c r="GO54" s="174"/>
      <c r="GP54" s="174"/>
      <c r="GQ54" s="174"/>
      <c r="GR54" s="174"/>
      <c r="GS54" s="174"/>
      <c r="GT54" s="174"/>
      <c r="GU54" s="174"/>
      <c r="GV54" s="174"/>
      <c r="GW54" s="174"/>
      <c r="GX54" s="174"/>
      <c r="GY54" s="174"/>
      <c r="GZ54" s="174"/>
      <c r="HA54" s="174"/>
      <c r="HB54" s="174"/>
      <c r="HC54" s="174"/>
      <c r="HD54" s="174"/>
      <c r="HE54" s="174"/>
      <c r="HF54" s="174"/>
      <c r="HG54" s="174"/>
      <c r="HH54" s="174"/>
      <c r="HI54" s="174"/>
      <c r="HJ54" s="174"/>
      <c r="HK54" s="174"/>
      <c r="HL54" s="174"/>
      <c r="HM54" s="174"/>
      <c r="HN54" s="174"/>
      <c r="HO54" s="174"/>
      <c r="HP54" s="174"/>
      <c r="HQ54" s="174"/>
      <c r="HR54" s="174"/>
      <c r="HS54" s="174"/>
      <c r="HT54" s="174"/>
      <c r="HU54" s="174"/>
      <c r="HV54" s="174"/>
      <c r="HW54" s="174"/>
      <c r="HX54" s="174"/>
      <c r="HY54" s="174"/>
      <c r="HZ54" s="174"/>
      <c r="IA54" s="174"/>
      <c r="IB54" s="174"/>
      <c r="IC54" s="174"/>
      <c r="ID54" s="174"/>
      <c r="IE54" s="174"/>
      <c r="IF54" s="174"/>
      <c r="IG54" s="174"/>
      <c r="IH54" s="174"/>
      <c r="II54" s="174"/>
      <c r="IJ54" s="174"/>
      <c r="IK54" s="174"/>
      <c r="IL54" s="174"/>
      <c r="IM54" s="174"/>
      <c r="IN54" s="174"/>
      <c r="IO54" s="174"/>
      <c r="IP54" s="174"/>
      <c r="IQ54" s="174"/>
    </row>
    <row r="55" spans="18:251" ht="27.75" customHeight="1"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4"/>
      <c r="FS55" s="174"/>
      <c r="FT55" s="174"/>
      <c r="FU55" s="174"/>
      <c r="FV55" s="174"/>
      <c r="FW55" s="174"/>
      <c r="FX55" s="174"/>
      <c r="FY55" s="174"/>
      <c r="FZ55" s="174"/>
      <c r="GA55" s="174"/>
      <c r="GB55" s="174"/>
      <c r="GC55" s="174"/>
      <c r="GD55" s="174"/>
      <c r="GE55" s="174"/>
      <c r="GF55" s="174"/>
      <c r="GG55" s="174"/>
      <c r="GH55" s="174"/>
      <c r="GI55" s="174"/>
      <c r="GJ55" s="174"/>
      <c r="GK55" s="174"/>
      <c r="GL55" s="174"/>
      <c r="GM55" s="174"/>
      <c r="GN55" s="174"/>
      <c r="GO55" s="174"/>
      <c r="GP55" s="174"/>
      <c r="GQ55" s="174"/>
      <c r="GR55" s="174"/>
      <c r="GS55" s="174"/>
      <c r="GT55" s="174"/>
      <c r="GU55" s="174"/>
      <c r="GV55" s="174"/>
      <c r="GW55" s="174"/>
      <c r="GX55" s="174"/>
      <c r="GY55" s="174"/>
      <c r="GZ55" s="174"/>
      <c r="HA55" s="174"/>
      <c r="HB55" s="174"/>
      <c r="HC55" s="174"/>
      <c r="HD55" s="174"/>
      <c r="HE55" s="174"/>
      <c r="HF55" s="174"/>
      <c r="HG55" s="174"/>
      <c r="HH55" s="174"/>
      <c r="HI55" s="174"/>
      <c r="HJ55" s="174"/>
      <c r="HK55" s="174"/>
      <c r="HL55" s="174"/>
      <c r="HM55" s="174"/>
      <c r="HN55" s="174"/>
      <c r="HO55" s="174"/>
      <c r="HP55" s="174"/>
      <c r="HQ55" s="174"/>
      <c r="HR55" s="174"/>
      <c r="HS55" s="174"/>
      <c r="HT55" s="174"/>
      <c r="HU55" s="174"/>
      <c r="HV55" s="174"/>
      <c r="HW55" s="174"/>
      <c r="HX55" s="174"/>
      <c r="HY55" s="174"/>
      <c r="HZ55" s="174"/>
      <c r="IA55" s="174"/>
      <c r="IB55" s="174"/>
      <c r="IC55" s="174"/>
      <c r="ID55" s="174"/>
      <c r="IE55" s="174"/>
      <c r="IF55" s="174"/>
      <c r="IG55" s="174"/>
      <c r="IH55" s="174"/>
      <c r="II55" s="174"/>
      <c r="IJ55" s="174"/>
      <c r="IK55" s="174"/>
      <c r="IL55" s="174"/>
      <c r="IM55" s="174"/>
      <c r="IN55" s="174"/>
      <c r="IO55" s="174"/>
      <c r="IP55" s="174"/>
      <c r="IQ55" s="174"/>
    </row>
    <row r="56" spans="18:251" ht="27.75" customHeight="1"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4"/>
      <c r="FK56" s="174"/>
      <c r="FL56" s="174"/>
      <c r="FM56" s="174"/>
      <c r="FN56" s="174"/>
      <c r="FO56" s="174"/>
      <c r="FP56" s="174"/>
      <c r="FQ56" s="174"/>
      <c r="FR56" s="174"/>
      <c r="FS56" s="174"/>
      <c r="FT56" s="174"/>
      <c r="FU56" s="174"/>
      <c r="FV56" s="174"/>
      <c r="FW56" s="174"/>
      <c r="FX56" s="174"/>
      <c r="FY56" s="174"/>
      <c r="FZ56" s="174"/>
      <c r="GA56" s="174"/>
      <c r="GB56" s="174"/>
      <c r="GC56" s="174"/>
      <c r="GD56" s="174"/>
      <c r="GE56" s="174"/>
      <c r="GF56" s="174"/>
      <c r="GG56" s="174"/>
      <c r="GH56" s="174"/>
      <c r="GI56" s="174"/>
      <c r="GJ56" s="174"/>
      <c r="GK56" s="174"/>
      <c r="GL56" s="174"/>
      <c r="GM56" s="174"/>
      <c r="GN56" s="174"/>
      <c r="GO56" s="174"/>
      <c r="GP56" s="174"/>
      <c r="GQ56" s="174"/>
      <c r="GR56" s="174"/>
      <c r="GS56" s="174"/>
      <c r="GT56" s="174"/>
      <c r="GU56" s="174"/>
      <c r="GV56" s="174"/>
      <c r="GW56" s="174"/>
      <c r="GX56" s="174"/>
      <c r="GY56" s="174"/>
      <c r="GZ56" s="174"/>
      <c r="HA56" s="174"/>
      <c r="HB56" s="174"/>
      <c r="HC56" s="174"/>
      <c r="HD56" s="174"/>
      <c r="HE56" s="174"/>
      <c r="HF56" s="174"/>
      <c r="HG56" s="174"/>
      <c r="HH56" s="174"/>
      <c r="HI56" s="174"/>
      <c r="HJ56" s="174"/>
      <c r="HK56" s="174"/>
      <c r="HL56" s="174"/>
      <c r="HM56" s="174"/>
      <c r="HN56" s="174"/>
      <c r="HO56" s="174"/>
      <c r="HP56" s="174"/>
      <c r="HQ56" s="174"/>
      <c r="HR56" s="174"/>
      <c r="HS56" s="174"/>
      <c r="HT56" s="174"/>
      <c r="HU56" s="174"/>
      <c r="HV56" s="174"/>
      <c r="HW56" s="174"/>
      <c r="HX56" s="174"/>
      <c r="HY56" s="174"/>
      <c r="HZ56" s="174"/>
      <c r="IA56" s="174"/>
      <c r="IB56" s="174"/>
      <c r="IC56" s="174"/>
      <c r="ID56" s="174"/>
      <c r="IE56" s="174"/>
      <c r="IF56" s="174"/>
      <c r="IG56" s="174"/>
      <c r="IH56" s="174"/>
      <c r="II56" s="174"/>
      <c r="IJ56" s="174"/>
      <c r="IK56" s="174"/>
      <c r="IL56" s="174"/>
      <c r="IM56" s="174"/>
      <c r="IN56" s="174"/>
      <c r="IO56" s="174"/>
      <c r="IP56" s="174"/>
      <c r="IQ56" s="174"/>
    </row>
    <row r="57" spans="18:251" ht="27.75" customHeight="1"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  <c r="FQ57" s="174"/>
      <c r="FR57" s="174"/>
      <c r="FS57" s="174"/>
      <c r="FT57" s="174"/>
      <c r="FU57" s="174"/>
      <c r="FV57" s="174"/>
      <c r="FW57" s="174"/>
      <c r="FX57" s="174"/>
      <c r="FY57" s="174"/>
      <c r="FZ57" s="174"/>
      <c r="GA57" s="174"/>
      <c r="GB57" s="174"/>
      <c r="GC57" s="174"/>
      <c r="GD57" s="174"/>
      <c r="GE57" s="174"/>
      <c r="GF57" s="174"/>
      <c r="GG57" s="174"/>
      <c r="GH57" s="174"/>
      <c r="GI57" s="174"/>
      <c r="GJ57" s="174"/>
      <c r="GK57" s="174"/>
      <c r="GL57" s="174"/>
      <c r="GM57" s="174"/>
      <c r="GN57" s="174"/>
      <c r="GO57" s="174"/>
      <c r="GP57" s="174"/>
      <c r="GQ57" s="174"/>
      <c r="GR57" s="174"/>
      <c r="GS57" s="174"/>
      <c r="GT57" s="174"/>
      <c r="GU57" s="174"/>
      <c r="GV57" s="174"/>
      <c r="GW57" s="174"/>
      <c r="GX57" s="174"/>
      <c r="GY57" s="174"/>
      <c r="GZ57" s="174"/>
      <c r="HA57" s="174"/>
      <c r="HB57" s="174"/>
      <c r="HC57" s="174"/>
      <c r="HD57" s="174"/>
      <c r="HE57" s="174"/>
      <c r="HF57" s="174"/>
      <c r="HG57" s="174"/>
      <c r="HH57" s="174"/>
      <c r="HI57" s="174"/>
      <c r="HJ57" s="174"/>
      <c r="HK57" s="174"/>
      <c r="HL57" s="174"/>
      <c r="HM57" s="174"/>
      <c r="HN57" s="174"/>
      <c r="HO57" s="174"/>
      <c r="HP57" s="174"/>
      <c r="HQ57" s="174"/>
      <c r="HR57" s="174"/>
      <c r="HS57" s="174"/>
      <c r="HT57" s="174"/>
      <c r="HU57" s="174"/>
      <c r="HV57" s="174"/>
      <c r="HW57" s="174"/>
      <c r="HX57" s="174"/>
      <c r="HY57" s="174"/>
      <c r="HZ57" s="174"/>
      <c r="IA57" s="174"/>
      <c r="IB57" s="174"/>
      <c r="IC57" s="174"/>
      <c r="ID57" s="174"/>
      <c r="IE57" s="174"/>
      <c r="IF57" s="174"/>
      <c r="IG57" s="174"/>
      <c r="IH57" s="174"/>
      <c r="II57" s="174"/>
      <c r="IJ57" s="174"/>
      <c r="IK57" s="174"/>
      <c r="IL57" s="174"/>
      <c r="IM57" s="174"/>
      <c r="IN57" s="174"/>
      <c r="IO57" s="174"/>
      <c r="IP57" s="174"/>
      <c r="IQ57" s="174"/>
    </row>
    <row r="58" spans="18:251" ht="27.75" customHeight="1"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4"/>
      <c r="FL58" s="174"/>
      <c r="FM58" s="174"/>
      <c r="FN58" s="174"/>
      <c r="FO58" s="174"/>
      <c r="FP58" s="174"/>
      <c r="FQ58" s="174"/>
      <c r="FR58" s="174"/>
      <c r="FS58" s="174"/>
      <c r="FT58" s="174"/>
      <c r="FU58" s="174"/>
      <c r="FV58" s="174"/>
      <c r="FW58" s="174"/>
      <c r="FX58" s="174"/>
      <c r="FY58" s="174"/>
      <c r="FZ58" s="174"/>
      <c r="GA58" s="174"/>
      <c r="GB58" s="174"/>
      <c r="GC58" s="174"/>
      <c r="GD58" s="174"/>
      <c r="GE58" s="174"/>
      <c r="GF58" s="174"/>
      <c r="GG58" s="174"/>
      <c r="GH58" s="174"/>
      <c r="GI58" s="174"/>
      <c r="GJ58" s="174"/>
      <c r="GK58" s="174"/>
      <c r="GL58" s="174"/>
      <c r="GM58" s="174"/>
      <c r="GN58" s="174"/>
      <c r="GO58" s="174"/>
      <c r="GP58" s="174"/>
      <c r="GQ58" s="174"/>
      <c r="GR58" s="174"/>
      <c r="GS58" s="174"/>
      <c r="GT58" s="174"/>
      <c r="GU58" s="174"/>
      <c r="GV58" s="174"/>
      <c r="GW58" s="174"/>
      <c r="GX58" s="174"/>
      <c r="GY58" s="174"/>
      <c r="GZ58" s="174"/>
      <c r="HA58" s="174"/>
      <c r="HB58" s="174"/>
      <c r="HC58" s="174"/>
      <c r="HD58" s="174"/>
      <c r="HE58" s="174"/>
      <c r="HF58" s="174"/>
      <c r="HG58" s="174"/>
      <c r="HH58" s="174"/>
      <c r="HI58" s="174"/>
      <c r="HJ58" s="174"/>
      <c r="HK58" s="174"/>
      <c r="HL58" s="174"/>
      <c r="HM58" s="174"/>
      <c r="HN58" s="174"/>
      <c r="HO58" s="174"/>
      <c r="HP58" s="174"/>
      <c r="HQ58" s="174"/>
      <c r="HR58" s="174"/>
      <c r="HS58" s="174"/>
      <c r="HT58" s="174"/>
      <c r="HU58" s="174"/>
      <c r="HV58" s="174"/>
      <c r="HW58" s="174"/>
      <c r="HX58" s="174"/>
      <c r="HY58" s="174"/>
      <c r="HZ58" s="174"/>
      <c r="IA58" s="174"/>
      <c r="IB58" s="174"/>
      <c r="IC58" s="174"/>
      <c r="ID58" s="174"/>
      <c r="IE58" s="174"/>
      <c r="IF58" s="174"/>
      <c r="IG58" s="174"/>
      <c r="IH58" s="174"/>
      <c r="II58" s="174"/>
      <c r="IJ58" s="174"/>
      <c r="IK58" s="174"/>
      <c r="IL58" s="174"/>
      <c r="IM58" s="174"/>
      <c r="IN58" s="174"/>
      <c r="IO58" s="174"/>
      <c r="IP58" s="174"/>
      <c r="IQ58" s="174"/>
    </row>
    <row r="59" spans="18:251" ht="27.75" customHeight="1"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4"/>
      <c r="FK59" s="174"/>
      <c r="FL59" s="174"/>
      <c r="FM59" s="174"/>
      <c r="FN59" s="174"/>
      <c r="FO59" s="174"/>
      <c r="FP59" s="174"/>
      <c r="FQ59" s="174"/>
      <c r="FR59" s="174"/>
      <c r="FS59" s="174"/>
      <c r="FT59" s="174"/>
      <c r="FU59" s="174"/>
      <c r="FV59" s="174"/>
      <c r="FW59" s="174"/>
      <c r="FX59" s="174"/>
      <c r="FY59" s="174"/>
      <c r="FZ59" s="174"/>
      <c r="GA59" s="174"/>
      <c r="GB59" s="174"/>
      <c r="GC59" s="174"/>
      <c r="GD59" s="174"/>
      <c r="GE59" s="174"/>
      <c r="GF59" s="174"/>
      <c r="GG59" s="174"/>
      <c r="GH59" s="174"/>
      <c r="GI59" s="174"/>
      <c r="GJ59" s="174"/>
      <c r="GK59" s="174"/>
      <c r="GL59" s="174"/>
      <c r="GM59" s="174"/>
      <c r="GN59" s="174"/>
      <c r="GO59" s="174"/>
      <c r="GP59" s="174"/>
      <c r="GQ59" s="174"/>
      <c r="GR59" s="174"/>
      <c r="GS59" s="174"/>
      <c r="GT59" s="174"/>
      <c r="GU59" s="174"/>
      <c r="GV59" s="174"/>
      <c r="GW59" s="174"/>
      <c r="GX59" s="174"/>
      <c r="GY59" s="174"/>
      <c r="GZ59" s="174"/>
      <c r="HA59" s="174"/>
      <c r="HB59" s="174"/>
      <c r="HC59" s="174"/>
      <c r="HD59" s="174"/>
      <c r="HE59" s="174"/>
      <c r="HF59" s="174"/>
      <c r="HG59" s="174"/>
      <c r="HH59" s="174"/>
      <c r="HI59" s="174"/>
      <c r="HJ59" s="174"/>
      <c r="HK59" s="174"/>
      <c r="HL59" s="174"/>
      <c r="HM59" s="174"/>
      <c r="HN59" s="174"/>
      <c r="HO59" s="174"/>
      <c r="HP59" s="174"/>
      <c r="HQ59" s="174"/>
      <c r="HR59" s="174"/>
      <c r="HS59" s="174"/>
      <c r="HT59" s="174"/>
      <c r="HU59" s="174"/>
      <c r="HV59" s="174"/>
      <c r="HW59" s="174"/>
      <c r="HX59" s="174"/>
      <c r="HY59" s="174"/>
      <c r="HZ59" s="174"/>
      <c r="IA59" s="174"/>
      <c r="IB59" s="174"/>
      <c r="IC59" s="174"/>
      <c r="ID59" s="174"/>
      <c r="IE59" s="174"/>
      <c r="IF59" s="174"/>
      <c r="IG59" s="174"/>
      <c r="IH59" s="174"/>
      <c r="II59" s="174"/>
      <c r="IJ59" s="174"/>
      <c r="IK59" s="174"/>
      <c r="IL59" s="174"/>
      <c r="IM59" s="174"/>
      <c r="IN59" s="174"/>
      <c r="IO59" s="174"/>
      <c r="IP59" s="174"/>
      <c r="IQ59" s="174"/>
    </row>
    <row r="60" spans="18:251" ht="27.75" customHeight="1"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  <c r="HZ60" s="174"/>
      <c r="IA60" s="174"/>
      <c r="IB60" s="174"/>
      <c r="IC60" s="174"/>
      <c r="ID60" s="174"/>
      <c r="IE60" s="174"/>
      <c r="IF60" s="174"/>
      <c r="IG60" s="174"/>
      <c r="IH60" s="174"/>
      <c r="II60" s="174"/>
      <c r="IJ60" s="174"/>
      <c r="IK60" s="174"/>
      <c r="IL60" s="174"/>
      <c r="IM60" s="174"/>
      <c r="IN60" s="174"/>
      <c r="IO60" s="174"/>
      <c r="IP60" s="174"/>
      <c r="IQ60" s="174"/>
    </row>
    <row r="61" spans="18:251" ht="27.75" customHeight="1"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4"/>
      <c r="FK61" s="174"/>
      <c r="FL61" s="174"/>
      <c r="FM61" s="174"/>
      <c r="FN61" s="174"/>
      <c r="FO61" s="174"/>
      <c r="FP61" s="174"/>
      <c r="FQ61" s="174"/>
      <c r="FR61" s="174"/>
      <c r="FS61" s="174"/>
      <c r="FT61" s="174"/>
      <c r="FU61" s="174"/>
      <c r="FV61" s="174"/>
      <c r="FW61" s="174"/>
      <c r="FX61" s="174"/>
      <c r="FY61" s="174"/>
      <c r="FZ61" s="174"/>
      <c r="GA61" s="174"/>
      <c r="GB61" s="174"/>
      <c r="GC61" s="174"/>
      <c r="GD61" s="174"/>
      <c r="GE61" s="174"/>
      <c r="GF61" s="174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174"/>
      <c r="GW61" s="174"/>
      <c r="GX61" s="174"/>
      <c r="GY61" s="174"/>
      <c r="GZ61" s="174"/>
      <c r="HA61" s="174"/>
      <c r="HB61" s="174"/>
      <c r="HC61" s="174"/>
      <c r="HD61" s="174"/>
      <c r="HE61" s="174"/>
      <c r="HF61" s="174"/>
      <c r="HG61" s="174"/>
      <c r="HH61" s="174"/>
      <c r="HI61" s="174"/>
      <c r="HJ61" s="174"/>
      <c r="HK61" s="174"/>
      <c r="HL61" s="174"/>
      <c r="HM61" s="174"/>
      <c r="HN61" s="174"/>
      <c r="HO61" s="174"/>
      <c r="HP61" s="174"/>
      <c r="HQ61" s="174"/>
      <c r="HR61" s="174"/>
      <c r="HS61" s="174"/>
      <c r="HT61" s="174"/>
      <c r="HU61" s="174"/>
      <c r="HV61" s="174"/>
      <c r="HW61" s="174"/>
      <c r="HX61" s="174"/>
      <c r="HY61" s="174"/>
      <c r="HZ61" s="174"/>
      <c r="IA61" s="174"/>
      <c r="IB61" s="174"/>
      <c r="IC61" s="174"/>
      <c r="ID61" s="174"/>
      <c r="IE61" s="174"/>
      <c r="IF61" s="174"/>
      <c r="IG61" s="174"/>
      <c r="IH61" s="174"/>
      <c r="II61" s="174"/>
      <c r="IJ61" s="174"/>
      <c r="IK61" s="174"/>
      <c r="IL61" s="174"/>
      <c r="IM61" s="174"/>
      <c r="IN61" s="174"/>
      <c r="IO61" s="174"/>
      <c r="IP61" s="174"/>
      <c r="IQ61" s="174"/>
    </row>
    <row r="62" spans="18:251" ht="27.75" customHeight="1"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74"/>
      <c r="EX62" s="174"/>
      <c r="EY62" s="174"/>
      <c r="EZ62" s="174"/>
      <c r="FA62" s="174"/>
      <c r="FB62" s="174"/>
      <c r="FC62" s="174"/>
      <c r="FD62" s="174"/>
      <c r="FE62" s="174"/>
      <c r="FF62" s="174"/>
      <c r="FG62" s="174"/>
      <c r="FH62" s="174"/>
      <c r="FI62" s="174"/>
      <c r="FJ62" s="174"/>
      <c r="FK62" s="174"/>
      <c r="FL62" s="174"/>
      <c r="FM62" s="174"/>
      <c r="FN62" s="174"/>
      <c r="FO62" s="174"/>
      <c r="FP62" s="174"/>
      <c r="FQ62" s="174"/>
      <c r="FR62" s="174"/>
      <c r="FS62" s="174"/>
      <c r="FT62" s="174"/>
      <c r="FU62" s="174"/>
      <c r="FV62" s="174"/>
      <c r="FW62" s="174"/>
      <c r="FX62" s="174"/>
      <c r="FY62" s="174"/>
      <c r="FZ62" s="174"/>
      <c r="GA62" s="174"/>
      <c r="GB62" s="174"/>
      <c r="GC62" s="174"/>
      <c r="GD62" s="174"/>
      <c r="GE62" s="174"/>
      <c r="GF62" s="174"/>
      <c r="GG62" s="174"/>
      <c r="GH62" s="174"/>
      <c r="GI62" s="174"/>
      <c r="GJ62" s="174"/>
      <c r="GK62" s="174"/>
      <c r="GL62" s="174"/>
      <c r="GM62" s="174"/>
      <c r="GN62" s="174"/>
      <c r="GO62" s="174"/>
      <c r="GP62" s="174"/>
      <c r="GQ62" s="174"/>
      <c r="GR62" s="174"/>
      <c r="GS62" s="174"/>
      <c r="GT62" s="174"/>
      <c r="GU62" s="174"/>
      <c r="GV62" s="174"/>
      <c r="GW62" s="174"/>
      <c r="GX62" s="174"/>
      <c r="GY62" s="174"/>
      <c r="GZ62" s="174"/>
      <c r="HA62" s="174"/>
      <c r="HB62" s="174"/>
      <c r="HC62" s="174"/>
      <c r="HD62" s="174"/>
      <c r="HE62" s="174"/>
      <c r="HF62" s="174"/>
      <c r="HG62" s="174"/>
      <c r="HH62" s="174"/>
      <c r="HI62" s="174"/>
      <c r="HJ62" s="174"/>
      <c r="HK62" s="174"/>
      <c r="HL62" s="174"/>
      <c r="HM62" s="174"/>
      <c r="HN62" s="174"/>
      <c r="HO62" s="174"/>
      <c r="HP62" s="174"/>
      <c r="HQ62" s="174"/>
      <c r="HR62" s="174"/>
      <c r="HS62" s="174"/>
      <c r="HT62" s="174"/>
      <c r="HU62" s="174"/>
      <c r="HV62" s="174"/>
      <c r="HW62" s="174"/>
      <c r="HX62" s="174"/>
      <c r="HY62" s="174"/>
      <c r="HZ62" s="174"/>
      <c r="IA62" s="174"/>
      <c r="IB62" s="174"/>
      <c r="IC62" s="174"/>
      <c r="ID62" s="174"/>
      <c r="IE62" s="174"/>
      <c r="IF62" s="174"/>
      <c r="IG62" s="174"/>
      <c r="IH62" s="174"/>
      <c r="II62" s="174"/>
      <c r="IJ62" s="174"/>
      <c r="IK62" s="174"/>
      <c r="IL62" s="174"/>
      <c r="IM62" s="174"/>
      <c r="IN62" s="174"/>
      <c r="IO62" s="174"/>
      <c r="IP62" s="174"/>
      <c r="IQ62" s="174"/>
    </row>
    <row r="63" spans="18:251" ht="27.75" customHeight="1"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4"/>
      <c r="ET63" s="174"/>
      <c r="EU63" s="174"/>
      <c r="EV63" s="174"/>
      <c r="EW63" s="174"/>
      <c r="EX63" s="174"/>
      <c r="EY63" s="174"/>
      <c r="EZ63" s="174"/>
      <c r="FA63" s="174"/>
      <c r="FB63" s="174"/>
      <c r="FC63" s="174"/>
      <c r="FD63" s="174"/>
      <c r="FE63" s="174"/>
      <c r="FF63" s="174"/>
      <c r="FG63" s="174"/>
      <c r="FH63" s="174"/>
      <c r="FI63" s="174"/>
      <c r="FJ63" s="174"/>
      <c r="FK63" s="174"/>
      <c r="FL63" s="174"/>
      <c r="FM63" s="174"/>
      <c r="FN63" s="174"/>
      <c r="FO63" s="174"/>
      <c r="FP63" s="174"/>
      <c r="FQ63" s="174"/>
      <c r="FR63" s="174"/>
      <c r="FS63" s="174"/>
      <c r="FT63" s="174"/>
      <c r="FU63" s="174"/>
      <c r="FV63" s="174"/>
      <c r="FW63" s="174"/>
      <c r="FX63" s="174"/>
      <c r="FY63" s="174"/>
      <c r="FZ63" s="174"/>
      <c r="GA63" s="174"/>
      <c r="GB63" s="174"/>
      <c r="GC63" s="174"/>
      <c r="GD63" s="174"/>
      <c r="GE63" s="174"/>
      <c r="GF63" s="174"/>
      <c r="GG63" s="174"/>
      <c r="GH63" s="174"/>
      <c r="GI63" s="174"/>
      <c r="GJ63" s="174"/>
      <c r="GK63" s="174"/>
      <c r="GL63" s="174"/>
      <c r="GM63" s="174"/>
      <c r="GN63" s="174"/>
      <c r="GO63" s="174"/>
      <c r="GP63" s="174"/>
      <c r="GQ63" s="174"/>
      <c r="GR63" s="174"/>
      <c r="GS63" s="174"/>
      <c r="GT63" s="174"/>
      <c r="GU63" s="174"/>
      <c r="GV63" s="174"/>
      <c r="GW63" s="174"/>
      <c r="GX63" s="174"/>
      <c r="GY63" s="174"/>
      <c r="GZ63" s="174"/>
      <c r="HA63" s="174"/>
      <c r="HB63" s="174"/>
      <c r="HC63" s="174"/>
      <c r="HD63" s="174"/>
      <c r="HE63" s="174"/>
      <c r="HF63" s="174"/>
      <c r="HG63" s="174"/>
      <c r="HH63" s="174"/>
      <c r="HI63" s="174"/>
      <c r="HJ63" s="174"/>
      <c r="HK63" s="174"/>
      <c r="HL63" s="174"/>
      <c r="HM63" s="174"/>
      <c r="HN63" s="174"/>
      <c r="HO63" s="174"/>
      <c r="HP63" s="174"/>
      <c r="HQ63" s="174"/>
      <c r="HR63" s="174"/>
      <c r="HS63" s="174"/>
      <c r="HT63" s="174"/>
      <c r="HU63" s="174"/>
      <c r="HV63" s="174"/>
      <c r="HW63" s="174"/>
      <c r="HX63" s="174"/>
      <c r="HY63" s="174"/>
      <c r="HZ63" s="174"/>
      <c r="IA63" s="174"/>
      <c r="IB63" s="174"/>
      <c r="IC63" s="174"/>
      <c r="ID63" s="174"/>
      <c r="IE63" s="174"/>
      <c r="IF63" s="174"/>
      <c r="IG63" s="174"/>
      <c r="IH63" s="174"/>
      <c r="II63" s="174"/>
      <c r="IJ63" s="174"/>
      <c r="IK63" s="174"/>
      <c r="IL63" s="174"/>
      <c r="IM63" s="174"/>
      <c r="IN63" s="174"/>
      <c r="IO63" s="174"/>
      <c r="IP63" s="174"/>
      <c r="IQ63" s="174"/>
    </row>
    <row r="64" spans="18:251" ht="27.75" customHeight="1"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74"/>
      <c r="FB64" s="174"/>
      <c r="FC64" s="174"/>
      <c r="FD64" s="174"/>
      <c r="FE64" s="174"/>
      <c r="FF64" s="174"/>
      <c r="FG64" s="174"/>
      <c r="FH64" s="174"/>
      <c r="FI64" s="174"/>
      <c r="FJ64" s="174"/>
      <c r="FK64" s="174"/>
      <c r="FL64" s="174"/>
      <c r="FM64" s="174"/>
      <c r="FN64" s="174"/>
      <c r="FO64" s="174"/>
      <c r="FP64" s="174"/>
      <c r="FQ64" s="174"/>
      <c r="FR64" s="174"/>
      <c r="FS64" s="174"/>
      <c r="FT64" s="174"/>
      <c r="FU64" s="174"/>
      <c r="FV64" s="174"/>
      <c r="FW64" s="174"/>
      <c r="FX64" s="174"/>
      <c r="FY64" s="174"/>
      <c r="FZ64" s="174"/>
      <c r="GA64" s="174"/>
      <c r="GB64" s="174"/>
      <c r="GC64" s="174"/>
      <c r="GD64" s="174"/>
      <c r="GE64" s="174"/>
      <c r="GF64" s="174"/>
      <c r="GG64" s="174"/>
      <c r="GH64" s="174"/>
      <c r="GI64" s="174"/>
      <c r="GJ64" s="174"/>
      <c r="GK64" s="174"/>
      <c r="GL64" s="174"/>
      <c r="GM64" s="174"/>
      <c r="GN64" s="174"/>
      <c r="GO64" s="174"/>
      <c r="GP64" s="174"/>
      <c r="GQ64" s="174"/>
      <c r="GR64" s="174"/>
      <c r="GS64" s="174"/>
      <c r="GT64" s="174"/>
      <c r="GU64" s="174"/>
      <c r="GV64" s="174"/>
      <c r="GW64" s="174"/>
      <c r="GX64" s="174"/>
      <c r="GY64" s="174"/>
      <c r="GZ64" s="174"/>
      <c r="HA64" s="174"/>
      <c r="HB64" s="174"/>
      <c r="HC64" s="174"/>
      <c r="HD64" s="174"/>
      <c r="HE64" s="174"/>
      <c r="HF64" s="174"/>
      <c r="HG64" s="174"/>
      <c r="HH64" s="174"/>
      <c r="HI64" s="174"/>
      <c r="HJ64" s="174"/>
      <c r="HK64" s="174"/>
      <c r="HL64" s="174"/>
      <c r="HM64" s="174"/>
      <c r="HN64" s="174"/>
      <c r="HO64" s="174"/>
      <c r="HP64" s="174"/>
      <c r="HQ64" s="174"/>
      <c r="HR64" s="174"/>
      <c r="HS64" s="174"/>
      <c r="HT64" s="174"/>
      <c r="HU64" s="174"/>
      <c r="HV64" s="174"/>
      <c r="HW64" s="174"/>
      <c r="HX64" s="174"/>
      <c r="HY64" s="174"/>
      <c r="HZ64" s="174"/>
      <c r="IA64" s="174"/>
      <c r="IB64" s="174"/>
      <c r="IC64" s="174"/>
      <c r="ID64" s="174"/>
      <c r="IE64" s="174"/>
      <c r="IF64" s="174"/>
      <c r="IG64" s="174"/>
      <c r="IH64" s="174"/>
      <c r="II64" s="174"/>
      <c r="IJ64" s="174"/>
      <c r="IK64" s="174"/>
      <c r="IL64" s="174"/>
      <c r="IM64" s="174"/>
      <c r="IN64" s="174"/>
      <c r="IO64" s="174"/>
      <c r="IP64" s="174"/>
      <c r="IQ64" s="174"/>
    </row>
    <row r="65" spans="18:251" ht="27.75" customHeight="1"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4"/>
      <c r="EN65" s="174"/>
      <c r="EO65" s="174"/>
      <c r="EP65" s="174"/>
      <c r="EQ65" s="174"/>
      <c r="ER65" s="174"/>
      <c r="ES65" s="174"/>
      <c r="ET65" s="174"/>
      <c r="EU65" s="174"/>
      <c r="EV65" s="174"/>
      <c r="EW65" s="174"/>
      <c r="EX65" s="174"/>
      <c r="EY65" s="174"/>
      <c r="EZ65" s="174"/>
      <c r="FA65" s="174"/>
      <c r="FB65" s="174"/>
      <c r="FC65" s="174"/>
      <c r="FD65" s="174"/>
      <c r="FE65" s="174"/>
      <c r="FF65" s="174"/>
      <c r="FG65" s="174"/>
      <c r="FH65" s="174"/>
      <c r="FI65" s="174"/>
      <c r="FJ65" s="174"/>
      <c r="FK65" s="174"/>
      <c r="FL65" s="174"/>
      <c r="FM65" s="174"/>
      <c r="FN65" s="174"/>
      <c r="FO65" s="174"/>
      <c r="FP65" s="174"/>
      <c r="FQ65" s="174"/>
      <c r="FR65" s="174"/>
      <c r="FS65" s="174"/>
      <c r="FT65" s="174"/>
      <c r="FU65" s="174"/>
      <c r="FV65" s="174"/>
      <c r="FW65" s="174"/>
      <c r="FX65" s="174"/>
      <c r="FY65" s="174"/>
      <c r="FZ65" s="174"/>
      <c r="GA65" s="174"/>
      <c r="GB65" s="174"/>
      <c r="GC65" s="174"/>
      <c r="GD65" s="174"/>
      <c r="GE65" s="174"/>
      <c r="GF65" s="174"/>
      <c r="GG65" s="174"/>
      <c r="GH65" s="174"/>
      <c r="GI65" s="174"/>
      <c r="GJ65" s="174"/>
      <c r="GK65" s="174"/>
      <c r="GL65" s="174"/>
      <c r="GM65" s="174"/>
      <c r="GN65" s="174"/>
      <c r="GO65" s="174"/>
      <c r="GP65" s="174"/>
      <c r="GQ65" s="174"/>
      <c r="GR65" s="174"/>
      <c r="GS65" s="174"/>
      <c r="GT65" s="174"/>
      <c r="GU65" s="174"/>
      <c r="GV65" s="174"/>
      <c r="GW65" s="174"/>
      <c r="GX65" s="174"/>
      <c r="GY65" s="174"/>
      <c r="GZ65" s="174"/>
      <c r="HA65" s="174"/>
      <c r="HB65" s="174"/>
      <c r="HC65" s="174"/>
      <c r="HD65" s="174"/>
      <c r="HE65" s="174"/>
      <c r="HF65" s="174"/>
      <c r="HG65" s="174"/>
      <c r="HH65" s="174"/>
      <c r="HI65" s="174"/>
      <c r="HJ65" s="174"/>
      <c r="HK65" s="174"/>
      <c r="HL65" s="174"/>
      <c r="HM65" s="174"/>
      <c r="HN65" s="174"/>
      <c r="HO65" s="174"/>
      <c r="HP65" s="174"/>
      <c r="HQ65" s="174"/>
      <c r="HR65" s="174"/>
      <c r="HS65" s="174"/>
      <c r="HT65" s="174"/>
      <c r="HU65" s="174"/>
      <c r="HV65" s="174"/>
      <c r="HW65" s="174"/>
      <c r="HX65" s="174"/>
      <c r="HY65" s="174"/>
      <c r="HZ65" s="174"/>
      <c r="IA65" s="174"/>
      <c r="IB65" s="174"/>
      <c r="IC65" s="174"/>
      <c r="ID65" s="174"/>
      <c r="IE65" s="174"/>
      <c r="IF65" s="174"/>
      <c r="IG65" s="174"/>
      <c r="IH65" s="174"/>
      <c r="II65" s="174"/>
      <c r="IJ65" s="174"/>
      <c r="IK65" s="174"/>
      <c r="IL65" s="174"/>
      <c r="IM65" s="174"/>
      <c r="IN65" s="174"/>
      <c r="IO65" s="174"/>
      <c r="IP65" s="174"/>
      <c r="IQ65" s="174"/>
    </row>
    <row r="66" spans="18:251" ht="27.75" customHeight="1"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  <c r="EN66" s="174"/>
      <c r="EO66" s="174"/>
      <c r="EP66" s="174"/>
      <c r="EQ66" s="174"/>
      <c r="ER66" s="174"/>
      <c r="ES66" s="174"/>
      <c r="ET66" s="174"/>
      <c r="EU66" s="174"/>
      <c r="EV66" s="174"/>
      <c r="EW66" s="174"/>
      <c r="EX66" s="174"/>
      <c r="EY66" s="174"/>
      <c r="EZ66" s="174"/>
      <c r="FA66" s="174"/>
      <c r="FB66" s="174"/>
      <c r="FC66" s="174"/>
      <c r="FD66" s="174"/>
      <c r="FE66" s="174"/>
      <c r="FF66" s="174"/>
      <c r="FG66" s="174"/>
      <c r="FH66" s="174"/>
      <c r="FI66" s="174"/>
      <c r="FJ66" s="174"/>
      <c r="FK66" s="174"/>
      <c r="FL66" s="174"/>
      <c r="FM66" s="174"/>
      <c r="FN66" s="174"/>
      <c r="FO66" s="174"/>
      <c r="FP66" s="174"/>
      <c r="FQ66" s="174"/>
      <c r="FR66" s="174"/>
      <c r="FS66" s="174"/>
      <c r="FT66" s="174"/>
      <c r="FU66" s="174"/>
      <c r="FV66" s="174"/>
      <c r="FW66" s="174"/>
      <c r="FX66" s="174"/>
      <c r="FY66" s="174"/>
      <c r="FZ66" s="174"/>
      <c r="GA66" s="174"/>
      <c r="GB66" s="174"/>
      <c r="GC66" s="174"/>
      <c r="GD66" s="174"/>
      <c r="GE66" s="174"/>
      <c r="GF66" s="174"/>
      <c r="GG66" s="174"/>
      <c r="GH66" s="174"/>
      <c r="GI66" s="174"/>
      <c r="GJ66" s="174"/>
      <c r="GK66" s="174"/>
      <c r="GL66" s="174"/>
      <c r="GM66" s="174"/>
      <c r="GN66" s="174"/>
      <c r="GO66" s="174"/>
      <c r="GP66" s="174"/>
      <c r="GQ66" s="174"/>
      <c r="GR66" s="174"/>
      <c r="GS66" s="174"/>
      <c r="GT66" s="174"/>
      <c r="GU66" s="174"/>
      <c r="GV66" s="174"/>
      <c r="GW66" s="174"/>
      <c r="GX66" s="174"/>
      <c r="GY66" s="174"/>
      <c r="GZ66" s="174"/>
      <c r="HA66" s="174"/>
      <c r="HB66" s="174"/>
      <c r="HC66" s="174"/>
      <c r="HD66" s="174"/>
      <c r="HE66" s="174"/>
      <c r="HF66" s="174"/>
      <c r="HG66" s="174"/>
      <c r="HH66" s="174"/>
      <c r="HI66" s="174"/>
      <c r="HJ66" s="174"/>
      <c r="HK66" s="174"/>
      <c r="HL66" s="174"/>
      <c r="HM66" s="174"/>
      <c r="HN66" s="174"/>
      <c r="HO66" s="174"/>
      <c r="HP66" s="174"/>
      <c r="HQ66" s="174"/>
      <c r="HR66" s="174"/>
      <c r="HS66" s="174"/>
      <c r="HT66" s="174"/>
      <c r="HU66" s="174"/>
      <c r="HV66" s="174"/>
      <c r="HW66" s="174"/>
      <c r="HX66" s="174"/>
      <c r="HY66" s="174"/>
      <c r="HZ66" s="174"/>
      <c r="IA66" s="174"/>
      <c r="IB66" s="174"/>
      <c r="IC66" s="174"/>
      <c r="ID66" s="174"/>
      <c r="IE66" s="174"/>
      <c r="IF66" s="174"/>
      <c r="IG66" s="174"/>
      <c r="IH66" s="174"/>
      <c r="II66" s="174"/>
      <c r="IJ66" s="174"/>
      <c r="IK66" s="174"/>
      <c r="IL66" s="174"/>
      <c r="IM66" s="174"/>
      <c r="IN66" s="174"/>
      <c r="IO66" s="174"/>
      <c r="IP66" s="174"/>
      <c r="IQ66" s="174"/>
    </row>
    <row r="67" spans="18:251" ht="27.75" customHeight="1"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74"/>
      <c r="EN67" s="174"/>
      <c r="EO67" s="174"/>
      <c r="EP67" s="174"/>
      <c r="EQ67" s="174"/>
      <c r="ER67" s="174"/>
      <c r="ES67" s="174"/>
      <c r="ET67" s="174"/>
      <c r="EU67" s="174"/>
      <c r="EV67" s="174"/>
      <c r="EW67" s="174"/>
      <c r="EX67" s="174"/>
      <c r="EY67" s="174"/>
      <c r="EZ67" s="174"/>
      <c r="FA67" s="174"/>
      <c r="FB67" s="174"/>
      <c r="FC67" s="174"/>
      <c r="FD67" s="174"/>
      <c r="FE67" s="174"/>
      <c r="FF67" s="174"/>
      <c r="FG67" s="174"/>
      <c r="FH67" s="174"/>
      <c r="FI67" s="174"/>
      <c r="FJ67" s="174"/>
      <c r="FK67" s="174"/>
      <c r="FL67" s="174"/>
      <c r="FM67" s="174"/>
      <c r="FN67" s="174"/>
      <c r="FO67" s="174"/>
      <c r="FP67" s="174"/>
      <c r="FQ67" s="174"/>
      <c r="FR67" s="174"/>
      <c r="FS67" s="174"/>
      <c r="FT67" s="174"/>
      <c r="FU67" s="174"/>
      <c r="FV67" s="174"/>
      <c r="FW67" s="174"/>
      <c r="FX67" s="174"/>
      <c r="FY67" s="174"/>
      <c r="FZ67" s="174"/>
      <c r="GA67" s="174"/>
      <c r="GB67" s="174"/>
      <c r="GC67" s="174"/>
      <c r="GD67" s="174"/>
      <c r="GE67" s="174"/>
      <c r="GF67" s="174"/>
      <c r="GG67" s="174"/>
      <c r="GH67" s="174"/>
      <c r="GI67" s="174"/>
      <c r="GJ67" s="174"/>
      <c r="GK67" s="174"/>
      <c r="GL67" s="174"/>
      <c r="GM67" s="174"/>
      <c r="GN67" s="174"/>
      <c r="GO67" s="174"/>
      <c r="GP67" s="174"/>
      <c r="GQ67" s="174"/>
      <c r="GR67" s="174"/>
      <c r="GS67" s="174"/>
      <c r="GT67" s="174"/>
      <c r="GU67" s="174"/>
      <c r="GV67" s="174"/>
      <c r="GW67" s="174"/>
      <c r="GX67" s="174"/>
      <c r="GY67" s="174"/>
      <c r="GZ67" s="174"/>
      <c r="HA67" s="174"/>
      <c r="HB67" s="174"/>
      <c r="HC67" s="174"/>
      <c r="HD67" s="174"/>
      <c r="HE67" s="174"/>
      <c r="HF67" s="174"/>
      <c r="HG67" s="174"/>
      <c r="HH67" s="174"/>
      <c r="HI67" s="174"/>
      <c r="HJ67" s="174"/>
      <c r="HK67" s="174"/>
      <c r="HL67" s="174"/>
      <c r="HM67" s="174"/>
      <c r="HN67" s="174"/>
      <c r="HO67" s="174"/>
      <c r="HP67" s="174"/>
      <c r="HQ67" s="174"/>
      <c r="HR67" s="174"/>
      <c r="HS67" s="174"/>
      <c r="HT67" s="174"/>
      <c r="HU67" s="174"/>
      <c r="HV67" s="174"/>
      <c r="HW67" s="174"/>
      <c r="HX67" s="174"/>
      <c r="HY67" s="174"/>
      <c r="HZ67" s="174"/>
      <c r="IA67" s="174"/>
      <c r="IB67" s="174"/>
      <c r="IC67" s="174"/>
      <c r="ID67" s="174"/>
      <c r="IE67" s="174"/>
      <c r="IF67" s="174"/>
      <c r="IG67" s="174"/>
      <c r="IH67" s="174"/>
      <c r="II67" s="174"/>
      <c r="IJ67" s="174"/>
      <c r="IK67" s="174"/>
      <c r="IL67" s="174"/>
      <c r="IM67" s="174"/>
      <c r="IN67" s="174"/>
      <c r="IO67" s="174"/>
      <c r="IP67" s="174"/>
      <c r="IQ67" s="174"/>
    </row>
    <row r="68" spans="18:251" ht="27.75" customHeight="1"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174"/>
      <c r="EY68" s="174"/>
      <c r="EZ68" s="174"/>
      <c r="FA68" s="174"/>
      <c r="FB68" s="174"/>
      <c r="FC68" s="174"/>
      <c r="FD68" s="174"/>
      <c r="FE68" s="174"/>
      <c r="FF68" s="174"/>
      <c r="FG68" s="174"/>
      <c r="FH68" s="174"/>
      <c r="FI68" s="174"/>
      <c r="FJ68" s="174"/>
      <c r="FK68" s="174"/>
      <c r="FL68" s="174"/>
      <c r="FM68" s="174"/>
      <c r="FN68" s="174"/>
      <c r="FO68" s="174"/>
      <c r="FP68" s="174"/>
      <c r="FQ68" s="174"/>
      <c r="FR68" s="174"/>
      <c r="FS68" s="174"/>
      <c r="FT68" s="174"/>
      <c r="FU68" s="174"/>
      <c r="FV68" s="174"/>
      <c r="FW68" s="174"/>
      <c r="FX68" s="174"/>
      <c r="FY68" s="174"/>
      <c r="FZ68" s="174"/>
      <c r="GA68" s="174"/>
      <c r="GB68" s="174"/>
      <c r="GC68" s="174"/>
      <c r="GD68" s="174"/>
      <c r="GE68" s="174"/>
      <c r="GF68" s="174"/>
      <c r="GG68" s="174"/>
      <c r="GH68" s="174"/>
      <c r="GI68" s="174"/>
      <c r="GJ68" s="174"/>
      <c r="GK68" s="174"/>
      <c r="GL68" s="174"/>
      <c r="GM68" s="174"/>
      <c r="GN68" s="174"/>
      <c r="GO68" s="174"/>
      <c r="GP68" s="174"/>
      <c r="GQ68" s="174"/>
      <c r="GR68" s="174"/>
      <c r="GS68" s="174"/>
      <c r="GT68" s="174"/>
      <c r="GU68" s="174"/>
      <c r="GV68" s="174"/>
      <c r="GW68" s="174"/>
      <c r="GX68" s="174"/>
      <c r="GY68" s="174"/>
      <c r="GZ68" s="174"/>
      <c r="HA68" s="174"/>
      <c r="HB68" s="174"/>
      <c r="HC68" s="174"/>
      <c r="HD68" s="174"/>
      <c r="HE68" s="174"/>
      <c r="HF68" s="174"/>
      <c r="HG68" s="174"/>
      <c r="HH68" s="174"/>
      <c r="HI68" s="174"/>
      <c r="HJ68" s="174"/>
      <c r="HK68" s="174"/>
      <c r="HL68" s="174"/>
      <c r="HM68" s="174"/>
      <c r="HN68" s="174"/>
      <c r="HO68" s="174"/>
      <c r="HP68" s="174"/>
      <c r="HQ68" s="174"/>
      <c r="HR68" s="174"/>
      <c r="HS68" s="174"/>
      <c r="HT68" s="174"/>
      <c r="HU68" s="174"/>
      <c r="HV68" s="174"/>
      <c r="HW68" s="174"/>
      <c r="HX68" s="174"/>
      <c r="HY68" s="174"/>
      <c r="HZ68" s="174"/>
      <c r="IA68" s="174"/>
      <c r="IB68" s="174"/>
      <c r="IC68" s="174"/>
      <c r="ID68" s="174"/>
      <c r="IE68" s="174"/>
      <c r="IF68" s="174"/>
      <c r="IG68" s="174"/>
      <c r="IH68" s="174"/>
      <c r="II68" s="174"/>
      <c r="IJ68" s="174"/>
      <c r="IK68" s="174"/>
      <c r="IL68" s="174"/>
      <c r="IM68" s="174"/>
      <c r="IN68" s="174"/>
      <c r="IO68" s="174"/>
      <c r="IP68" s="174"/>
      <c r="IQ68" s="174"/>
    </row>
    <row r="69" spans="18:251" ht="27.75" customHeight="1"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174"/>
      <c r="EY69" s="174"/>
      <c r="EZ69" s="174"/>
      <c r="FA69" s="174"/>
      <c r="FB69" s="174"/>
      <c r="FC69" s="174"/>
      <c r="FD69" s="174"/>
      <c r="FE69" s="174"/>
      <c r="FF69" s="174"/>
      <c r="FG69" s="174"/>
      <c r="FH69" s="174"/>
      <c r="FI69" s="174"/>
      <c r="FJ69" s="174"/>
      <c r="FK69" s="174"/>
      <c r="FL69" s="174"/>
      <c r="FM69" s="174"/>
      <c r="FN69" s="174"/>
      <c r="FO69" s="174"/>
      <c r="FP69" s="174"/>
      <c r="FQ69" s="174"/>
      <c r="FR69" s="174"/>
      <c r="FS69" s="174"/>
      <c r="FT69" s="174"/>
      <c r="FU69" s="174"/>
      <c r="FV69" s="174"/>
      <c r="FW69" s="174"/>
      <c r="FX69" s="174"/>
      <c r="FY69" s="174"/>
      <c r="FZ69" s="174"/>
      <c r="GA69" s="174"/>
      <c r="GB69" s="174"/>
      <c r="GC69" s="174"/>
      <c r="GD69" s="174"/>
      <c r="GE69" s="174"/>
      <c r="GF69" s="174"/>
      <c r="GG69" s="174"/>
      <c r="GH69" s="174"/>
      <c r="GI69" s="174"/>
      <c r="GJ69" s="174"/>
      <c r="GK69" s="174"/>
      <c r="GL69" s="174"/>
      <c r="GM69" s="174"/>
      <c r="GN69" s="174"/>
      <c r="GO69" s="174"/>
      <c r="GP69" s="174"/>
      <c r="GQ69" s="174"/>
      <c r="GR69" s="174"/>
      <c r="GS69" s="174"/>
      <c r="GT69" s="174"/>
      <c r="GU69" s="174"/>
      <c r="GV69" s="174"/>
      <c r="GW69" s="174"/>
      <c r="GX69" s="174"/>
      <c r="GY69" s="174"/>
      <c r="GZ69" s="174"/>
      <c r="HA69" s="174"/>
      <c r="HB69" s="174"/>
      <c r="HC69" s="174"/>
      <c r="HD69" s="174"/>
      <c r="HE69" s="174"/>
      <c r="HF69" s="174"/>
      <c r="HG69" s="174"/>
      <c r="HH69" s="174"/>
      <c r="HI69" s="174"/>
      <c r="HJ69" s="174"/>
      <c r="HK69" s="174"/>
      <c r="HL69" s="174"/>
      <c r="HM69" s="174"/>
      <c r="HN69" s="174"/>
      <c r="HO69" s="174"/>
      <c r="HP69" s="174"/>
      <c r="HQ69" s="174"/>
      <c r="HR69" s="174"/>
      <c r="HS69" s="174"/>
      <c r="HT69" s="174"/>
      <c r="HU69" s="174"/>
      <c r="HV69" s="174"/>
      <c r="HW69" s="174"/>
      <c r="HX69" s="174"/>
      <c r="HY69" s="174"/>
      <c r="HZ69" s="174"/>
      <c r="IA69" s="174"/>
      <c r="IB69" s="174"/>
      <c r="IC69" s="174"/>
      <c r="ID69" s="174"/>
      <c r="IE69" s="174"/>
      <c r="IF69" s="174"/>
      <c r="IG69" s="174"/>
      <c r="IH69" s="174"/>
      <c r="II69" s="174"/>
      <c r="IJ69" s="174"/>
      <c r="IK69" s="174"/>
      <c r="IL69" s="174"/>
      <c r="IM69" s="174"/>
      <c r="IN69" s="174"/>
      <c r="IO69" s="174"/>
      <c r="IP69" s="174"/>
      <c r="IQ69" s="174"/>
    </row>
    <row r="70" spans="18:251" ht="27.75" customHeight="1"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4"/>
      <c r="FE70" s="174"/>
      <c r="FF70" s="174"/>
      <c r="FG70" s="174"/>
      <c r="FH70" s="174"/>
      <c r="FI70" s="174"/>
      <c r="FJ70" s="174"/>
      <c r="FK70" s="174"/>
      <c r="FL70" s="174"/>
      <c r="FM70" s="174"/>
      <c r="FN70" s="174"/>
      <c r="FO70" s="174"/>
      <c r="FP70" s="174"/>
      <c r="FQ70" s="174"/>
      <c r="FR70" s="174"/>
      <c r="FS70" s="174"/>
      <c r="FT70" s="174"/>
      <c r="FU70" s="174"/>
      <c r="FV70" s="174"/>
      <c r="FW70" s="174"/>
      <c r="FX70" s="174"/>
      <c r="FY70" s="174"/>
      <c r="FZ70" s="174"/>
      <c r="GA70" s="174"/>
      <c r="GB70" s="174"/>
      <c r="GC70" s="174"/>
      <c r="GD70" s="174"/>
      <c r="GE70" s="174"/>
      <c r="GF70" s="174"/>
      <c r="GG70" s="174"/>
      <c r="GH70" s="174"/>
      <c r="GI70" s="174"/>
      <c r="GJ70" s="174"/>
      <c r="GK70" s="174"/>
      <c r="GL70" s="174"/>
      <c r="GM70" s="174"/>
      <c r="GN70" s="174"/>
      <c r="GO70" s="174"/>
      <c r="GP70" s="174"/>
      <c r="GQ70" s="174"/>
      <c r="GR70" s="174"/>
      <c r="GS70" s="174"/>
      <c r="GT70" s="174"/>
      <c r="GU70" s="174"/>
      <c r="GV70" s="174"/>
      <c r="GW70" s="174"/>
      <c r="GX70" s="174"/>
      <c r="GY70" s="174"/>
      <c r="GZ70" s="174"/>
      <c r="HA70" s="174"/>
      <c r="HB70" s="174"/>
      <c r="HC70" s="174"/>
      <c r="HD70" s="174"/>
      <c r="HE70" s="174"/>
      <c r="HF70" s="174"/>
      <c r="HG70" s="174"/>
      <c r="HH70" s="174"/>
      <c r="HI70" s="174"/>
      <c r="HJ70" s="174"/>
      <c r="HK70" s="174"/>
      <c r="HL70" s="174"/>
      <c r="HM70" s="174"/>
      <c r="HN70" s="174"/>
      <c r="HO70" s="174"/>
      <c r="HP70" s="174"/>
      <c r="HQ70" s="174"/>
      <c r="HR70" s="174"/>
      <c r="HS70" s="174"/>
      <c r="HT70" s="174"/>
      <c r="HU70" s="174"/>
      <c r="HV70" s="174"/>
      <c r="HW70" s="174"/>
      <c r="HX70" s="174"/>
      <c r="HY70" s="174"/>
      <c r="HZ70" s="174"/>
      <c r="IA70" s="174"/>
      <c r="IB70" s="174"/>
      <c r="IC70" s="174"/>
      <c r="ID70" s="174"/>
      <c r="IE70" s="174"/>
      <c r="IF70" s="174"/>
      <c r="IG70" s="174"/>
      <c r="IH70" s="174"/>
      <c r="II70" s="174"/>
      <c r="IJ70" s="174"/>
      <c r="IK70" s="174"/>
      <c r="IL70" s="174"/>
      <c r="IM70" s="174"/>
      <c r="IN70" s="174"/>
      <c r="IO70" s="174"/>
      <c r="IP70" s="174"/>
      <c r="IQ70" s="174"/>
    </row>
    <row r="71" spans="18:251" ht="27.75" customHeight="1"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  <c r="EN71" s="174"/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4"/>
      <c r="EZ71" s="174"/>
      <c r="FA71" s="174"/>
      <c r="FB71" s="174"/>
      <c r="FC71" s="174"/>
      <c r="FD71" s="174"/>
      <c r="FE71" s="174"/>
      <c r="FF71" s="174"/>
      <c r="FG71" s="174"/>
      <c r="FH71" s="174"/>
      <c r="FI71" s="174"/>
      <c r="FJ71" s="174"/>
      <c r="FK71" s="174"/>
      <c r="FL71" s="174"/>
      <c r="FM71" s="174"/>
      <c r="FN71" s="174"/>
      <c r="FO71" s="174"/>
      <c r="FP71" s="174"/>
      <c r="FQ71" s="174"/>
      <c r="FR71" s="174"/>
      <c r="FS71" s="174"/>
      <c r="FT71" s="174"/>
      <c r="FU71" s="174"/>
      <c r="FV71" s="174"/>
      <c r="FW71" s="174"/>
      <c r="FX71" s="174"/>
      <c r="FY71" s="174"/>
      <c r="FZ71" s="174"/>
      <c r="GA71" s="174"/>
      <c r="GB71" s="174"/>
      <c r="GC71" s="174"/>
      <c r="GD71" s="174"/>
      <c r="GE71" s="174"/>
      <c r="GF71" s="174"/>
      <c r="GG71" s="174"/>
      <c r="GH71" s="174"/>
      <c r="GI71" s="174"/>
      <c r="GJ71" s="174"/>
      <c r="GK71" s="174"/>
      <c r="GL71" s="174"/>
      <c r="GM71" s="174"/>
      <c r="GN71" s="174"/>
      <c r="GO71" s="174"/>
      <c r="GP71" s="174"/>
      <c r="GQ71" s="174"/>
      <c r="GR71" s="174"/>
      <c r="GS71" s="174"/>
      <c r="GT71" s="174"/>
      <c r="GU71" s="174"/>
      <c r="GV71" s="174"/>
      <c r="GW71" s="174"/>
      <c r="GX71" s="174"/>
      <c r="GY71" s="174"/>
      <c r="GZ71" s="174"/>
      <c r="HA71" s="174"/>
      <c r="HB71" s="174"/>
      <c r="HC71" s="174"/>
      <c r="HD71" s="174"/>
      <c r="HE71" s="174"/>
      <c r="HF71" s="174"/>
      <c r="HG71" s="174"/>
      <c r="HH71" s="174"/>
      <c r="HI71" s="174"/>
      <c r="HJ71" s="174"/>
      <c r="HK71" s="174"/>
      <c r="HL71" s="174"/>
      <c r="HM71" s="174"/>
      <c r="HN71" s="174"/>
      <c r="HO71" s="174"/>
      <c r="HP71" s="174"/>
      <c r="HQ71" s="174"/>
      <c r="HR71" s="174"/>
      <c r="HS71" s="174"/>
      <c r="HT71" s="174"/>
      <c r="HU71" s="174"/>
      <c r="HV71" s="174"/>
      <c r="HW71" s="174"/>
      <c r="HX71" s="174"/>
      <c r="HY71" s="174"/>
      <c r="HZ71" s="174"/>
      <c r="IA71" s="174"/>
      <c r="IB71" s="174"/>
      <c r="IC71" s="174"/>
      <c r="ID71" s="174"/>
      <c r="IE71" s="174"/>
      <c r="IF71" s="174"/>
      <c r="IG71" s="174"/>
      <c r="IH71" s="174"/>
      <c r="II71" s="174"/>
      <c r="IJ71" s="174"/>
      <c r="IK71" s="174"/>
      <c r="IL71" s="174"/>
      <c r="IM71" s="174"/>
      <c r="IN71" s="174"/>
      <c r="IO71" s="174"/>
      <c r="IP71" s="174"/>
      <c r="IQ71" s="174"/>
    </row>
    <row r="72" spans="18:251" ht="27.75" customHeight="1"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4"/>
      <c r="EX72" s="174"/>
      <c r="EY72" s="174"/>
      <c r="EZ72" s="174"/>
      <c r="FA72" s="174"/>
      <c r="FB72" s="174"/>
      <c r="FC72" s="174"/>
      <c r="FD72" s="174"/>
      <c r="FE72" s="174"/>
      <c r="FF72" s="174"/>
      <c r="FG72" s="174"/>
      <c r="FH72" s="174"/>
      <c r="FI72" s="174"/>
      <c r="FJ72" s="174"/>
      <c r="FK72" s="174"/>
      <c r="FL72" s="174"/>
      <c r="FM72" s="174"/>
      <c r="FN72" s="174"/>
      <c r="FO72" s="174"/>
      <c r="FP72" s="174"/>
      <c r="FQ72" s="174"/>
      <c r="FR72" s="174"/>
      <c r="FS72" s="174"/>
      <c r="FT72" s="174"/>
      <c r="FU72" s="174"/>
      <c r="FV72" s="174"/>
      <c r="FW72" s="174"/>
      <c r="FX72" s="174"/>
      <c r="FY72" s="174"/>
      <c r="FZ72" s="174"/>
      <c r="GA72" s="174"/>
      <c r="GB72" s="174"/>
      <c r="GC72" s="174"/>
      <c r="GD72" s="174"/>
      <c r="GE72" s="174"/>
      <c r="GF72" s="174"/>
      <c r="GG72" s="174"/>
      <c r="GH72" s="174"/>
      <c r="GI72" s="174"/>
      <c r="GJ72" s="174"/>
      <c r="GK72" s="174"/>
      <c r="GL72" s="174"/>
      <c r="GM72" s="174"/>
      <c r="GN72" s="174"/>
      <c r="GO72" s="174"/>
      <c r="GP72" s="174"/>
      <c r="GQ72" s="174"/>
      <c r="GR72" s="174"/>
      <c r="GS72" s="174"/>
      <c r="GT72" s="174"/>
      <c r="GU72" s="174"/>
      <c r="GV72" s="174"/>
      <c r="GW72" s="174"/>
      <c r="GX72" s="174"/>
      <c r="GY72" s="174"/>
      <c r="GZ72" s="174"/>
      <c r="HA72" s="174"/>
      <c r="HB72" s="174"/>
      <c r="HC72" s="174"/>
      <c r="HD72" s="174"/>
      <c r="HE72" s="174"/>
      <c r="HF72" s="174"/>
      <c r="HG72" s="174"/>
      <c r="HH72" s="174"/>
      <c r="HI72" s="174"/>
      <c r="HJ72" s="174"/>
      <c r="HK72" s="174"/>
      <c r="HL72" s="174"/>
      <c r="HM72" s="174"/>
      <c r="HN72" s="174"/>
      <c r="HO72" s="174"/>
      <c r="HP72" s="174"/>
      <c r="HQ72" s="174"/>
      <c r="HR72" s="174"/>
      <c r="HS72" s="174"/>
      <c r="HT72" s="174"/>
      <c r="HU72" s="174"/>
      <c r="HV72" s="174"/>
      <c r="HW72" s="174"/>
      <c r="HX72" s="174"/>
      <c r="HY72" s="174"/>
      <c r="HZ72" s="174"/>
      <c r="IA72" s="174"/>
      <c r="IB72" s="174"/>
      <c r="IC72" s="174"/>
      <c r="ID72" s="174"/>
      <c r="IE72" s="174"/>
      <c r="IF72" s="174"/>
      <c r="IG72" s="174"/>
      <c r="IH72" s="174"/>
      <c r="II72" s="174"/>
      <c r="IJ72" s="174"/>
      <c r="IK72" s="174"/>
      <c r="IL72" s="174"/>
      <c r="IM72" s="174"/>
      <c r="IN72" s="174"/>
      <c r="IO72" s="174"/>
      <c r="IP72" s="174"/>
      <c r="IQ72" s="174"/>
    </row>
    <row r="73" spans="18:251" ht="27.75" customHeight="1"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74"/>
      <c r="EE73" s="174"/>
      <c r="EF73" s="174"/>
      <c r="EG73" s="174"/>
      <c r="EH73" s="174"/>
      <c r="EI73" s="174"/>
      <c r="EJ73" s="174"/>
      <c r="EK73" s="174"/>
      <c r="EL73" s="174"/>
      <c r="EM73" s="174"/>
      <c r="EN73" s="174"/>
      <c r="EO73" s="174"/>
      <c r="EP73" s="174"/>
      <c r="EQ73" s="174"/>
      <c r="ER73" s="174"/>
      <c r="ES73" s="174"/>
      <c r="ET73" s="174"/>
      <c r="EU73" s="174"/>
      <c r="EV73" s="174"/>
      <c r="EW73" s="174"/>
      <c r="EX73" s="174"/>
      <c r="EY73" s="174"/>
      <c r="EZ73" s="174"/>
      <c r="FA73" s="174"/>
      <c r="FB73" s="174"/>
      <c r="FC73" s="174"/>
      <c r="FD73" s="174"/>
      <c r="FE73" s="174"/>
      <c r="FF73" s="174"/>
      <c r="FG73" s="174"/>
      <c r="FH73" s="174"/>
      <c r="FI73" s="174"/>
      <c r="FJ73" s="174"/>
      <c r="FK73" s="174"/>
      <c r="FL73" s="174"/>
      <c r="FM73" s="174"/>
      <c r="FN73" s="174"/>
      <c r="FO73" s="174"/>
      <c r="FP73" s="174"/>
      <c r="FQ73" s="174"/>
      <c r="FR73" s="174"/>
      <c r="FS73" s="174"/>
      <c r="FT73" s="174"/>
      <c r="FU73" s="174"/>
      <c r="FV73" s="174"/>
      <c r="FW73" s="174"/>
      <c r="FX73" s="174"/>
      <c r="FY73" s="174"/>
      <c r="FZ73" s="174"/>
      <c r="GA73" s="174"/>
      <c r="GB73" s="174"/>
      <c r="GC73" s="174"/>
      <c r="GD73" s="174"/>
      <c r="GE73" s="174"/>
      <c r="GF73" s="174"/>
      <c r="GG73" s="174"/>
      <c r="GH73" s="174"/>
      <c r="GI73" s="174"/>
      <c r="GJ73" s="174"/>
      <c r="GK73" s="174"/>
      <c r="GL73" s="174"/>
      <c r="GM73" s="174"/>
      <c r="GN73" s="174"/>
      <c r="GO73" s="174"/>
      <c r="GP73" s="174"/>
      <c r="GQ73" s="174"/>
      <c r="GR73" s="174"/>
      <c r="GS73" s="174"/>
      <c r="GT73" s="174"/>
      <c r="GU73" s="174"/>
      <c r="GV73" s="174"/>
      <c r="GW73" s="174"/>
      <c r="GX73" s="174"/>
      <c r="GY73" s="174"/>
      <c r="GZ73" s="174"/>
      <c r="HA73" s="174"/>
      <c r="HB73" s="174"/>
      <c r="HC73" s="174"/>
      <c r="HD73" s="174"/>
      <c r="HE73" s="174"/>
      <c r="HF73" s="174"/>
      <c r="HG73" s="174"/>
      <c r="HH73" s="174"/>
      <c r="HI73" s="174"/>
      <c r="HJ73" s="174"/>
      <c r="HK73" s="174"/>
      <c r="HL73" s="174"/>
      <c r="HM73" s="174"/>
      <c r="HN73" s="174"/>
      <c r="HO73" s="174"/>
      <c r="HP73" s="174"/>
      <c r="HQ73" s="174"/>
      <c r="HR73" s="174"/>
      <c r="HS73" s="174"/>
      <c r="HT73" s="174"/>
      <c r="HU73" s="174"/>
      <c r="HV73" s="174"/>
      <c r="HW73" s="174"/>
      <c r="HX73" s="174"/>
      <c r="HY73" s="174"/>
      <c r="HZ73" s="174"/>
      <c r="IA73" s="174"/>
      <c r="IB73" s="174"/>
      <c r="IC73" s="174"/>
      <c r="ID73" s="174"/>
      <c r="IE73" s="174"/>
      <c r="IF73" s="174"/>
      <c r="IG73" s="174"/>
      <c r="IH73" s="174"/>
      <c r="II73" s="174"/>
      <c r="IJ73" s="174"/>
      <c r="IK73" s="174"/>
      <c r="IL73" s="174"/>
      <c r="IM73" s="174"/>
      <c r="IN73" s="174"/>
      <c r="IO73" s="174"/>
      <c r="IP73" s="174"/>
      <c r="IQ73" s="174"/>
    </row>
    <row r="74" spans="18:251" ht="27.75" customHeight="1"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174"/>
      <c r="CY74" s="174"/>
      <c r="CZ74" s="174"/>
      <c r="DA74" s="174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74"/>
      <c r="DM74" s="174"/>
      <c r="DN74" s="174"/>
      <c r="DO74" s="174"/>
      <c r="DP74" s="174"/>
      <c r="DQ74" s="174"/>
      <c r="DR74" s="174"/>
      <c r="DS74" s="174"/>
      <c r="DT74" s="174"/>
      <c r="DU74" s="174"/>
      <c r="DV74" s="174"/>
      <c r="DW74" s="174"/>
      <c r="DX74" s="174"/>
      <c r="DY74" s="174"/>
      <c r="DZ74" s="174"/>
      <c r="EA74" s="174"/>
      <c r="EB74" s="174"/>
      <c r="EC74" s="174"/>
      <c r="ED74" s="174"/>
      <c r="EE74" s="174"/>
      <c r="EF74" s="174"/>
      <c r="EG74" s="174"/>
      <c r="EH74" s="174"/>
      <c r="EI74" s="174"/>
      <c r="EJ74" s="174"/>
      <c r="EK74" s="174"/>
      <c r="EL74" s="174"/>
      <c r="EM74" s="174"/>
      <c r="EN74" s="174"/>
      <c r="EO74" s="174"/>
      <c r="EP74" s="174"/>
      <c r="EQ74" s="174"/>
      <c r="ER74" s="174"/>
      <c r="ES74" s="174"/>
      <c r="ET74" s="174"/>
      <c r="EU74" s="174"/>
      <c r="EV74" s="174"/>
      <c r="EW74" s="174"/>
      <c r="EX74" s="174"/>
      <c r="EY74" s="174"/>
      <c r="EZ74" s="174"/>
      <c r="FA74" s="174"/>
      <c r="FB74" s="174"/>
      <c r="FC74" s="174"/>
      <c r="FD74" s="174"/>
      <c r="FE74" s="174"/>
      <c r="FF74" s="174"/>
      <c r="FG74" s="174"/>
      <c r="FH74" s="174"/>
      <c r="FI74" s="174"/>
      <c r="FJ74" s="174"/>
      <c r="FK74" s="174"/>
      <c r="FL74" s="174"/>
      <c r="FM74" s="174"/>
      <c r="FN74" s="174"/>
      <c r="FO74" s="174"/>
      <c r="FP74" s="174"/>
      <c r="FQ74" s="174"/>
      <c r="FR74" s="174"/>
      <c r="FS74" s="174"/>
      <c r="FT74" s="174"/>
      <c r="FU74" s="174"/>
      <c r="FV74" s="174"/>
      <c r="FW74" s="174"/>
      <c r="FX74" s="174"/>
      <c r="FY74" s="174"/>
      <c r="FZ74" s="174"/>
      <c r="GA74" s="174"/>
      <c r="GB74" s="174"/>
      <c r="GC74" s="174"/>
      <c r="GD74" s="174"/>
      <c r="GE74" s="174"/>
      <c r="GF74" s="174"/>
      <c r="GG74" s="174"/>
      <c r="GH74" s="174"/>
      <c r="GI74" s="174"/>
      <c r="GJ74" s="174"/>
      <c r="GK74" s="174"/>
      <c r="GL74" s="174"/>
      <c r="GM74" s="174"/>
      <c r="GN74" s="174"/>
      <c r="GO74" s="174"/>
      <c r="GP74" s="174"/>
      <c r="GQ74" s="174"/>
      <c r="GR74" s="174"/>
      <c r="GS74" s="174"/>
      <c r="GT74" s="174"/>
      <c r="GU74" s="174"/>
      <c r="GV74" s="174"/>
      <c r="GW74" s="174"/>
      <c r="GX74" s="174"/>
      <c r="GY74" s="174"/>
      <c r="GZ74" s="174"/>
      <c r="HA74" s="174"/>
      <c r="HB74" s="174"/>
      <c r="HC74" s="174"/>
      <c r="HD74" s="174"/>
      <c r="HE74" s="174"/>
      <c r="HF74" s="174"/>
      <c r="HG74" s="174"/>
      <c r="HH74" s="174"/>
      <c r="HI74" s="174"/>
      <c r="HJ74" s="174"/>
      <c r="HK74" s="174"/>
      <c r="HL74" s="174"/>
      <c r="HM74" s="174"/>
      <c r="HN74" s="174"/>
      <c r="HO74" s="174"/>
      <c r="HP74" s="174"/>
      <c r="HQ74" s="174"/>
      <c r="HR74" s="174"/>
      <c r="HS74" s="174"/>
      <c r="HT74" s="174"/>
      <c r="HU74" s="174"/>
      <c r="HV74" s="174"/>
      <c r="HW74" s="174"/>
      <c r="HX74" s="174"/>
      <c r="HY74" s="174"/>
      <c r="HZ74" s="174"/>
      <c r="IA74" s="174"/>
      <c r="IB74" s="174"/>
      <c r="IC74" s="174"/>
      <c r="ID74" s="174"/>
      <c r="IE74" s="174"/>
      <c r="IF74" s="174"/>
      <c r="IG74" s="174"/>
      <c r="IH74" s="174"/>
      <c r="II74" s="174"/>
      <c r="IJ74" s="174"/>
      <c r="IK74" s="174"/>
      <c r="IL74" s="174"/>
      <c r="IM74" s="174"/>
      <c r="IN74" s="174"/>
      <c r="IO74" s="174"/>
      <c r="IP74" s="174"/>
      <c r="IQ74" s="174"/>
    </row>
    <row r="75" spans="18:251" ht="27.75" customHeight="1"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4"/>
      <c r="CI75" s="174"/>
      <c r="CJ75" s="174"/>
      <c r="CK75" s="174"/>
      <c r="CL75" s="174"/>
      <c r="CM75" s="174"/>
      <c r="CN75" s="174"/>
      <c r="CO75" s="174"/>
      <c r="CP75" s="174"/>
      <c r="CQ75" s="174"/>
      <c r="CR75" s="174"/>
      <c r="CS75" s="174"/>
      <c r="CT75" s="174"/>
      <c r="CU75" s="174"/>
      <c r="CV75" s="174"/>
      <c r="CW75" s="174"/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4"/>
      <c r="DX75" s="174"/>
      <c r="DY75" s="174"/>
      <c r="DZ75" s="174"/>
      <c r="EA75" s="174"/>
      <c r="EB75" s="174"/>
      <c r="EC75" s="174"/>
      <c r="ED75" s="174"/>
      <c r="EE75" s="174"/>
      <c r="EF75" s="174"/>
      <c r="EG75" s="174"/>
      <c r="EH75" s="174"/>
      <c r="EI75" s="174"/>
      <c r="EJ75" s="174"/>
      <c r="EK75" s="174"/>
      <c r="EL75" s="174"/>
      <c r="EM75" s="174"/>
      <c r="EN75" s="174"/>
      <c r="EO75" s="174"/>
      <c r="EP75" s="174"/>
      <c r="EQ75" s="174"/>
      <c r="ER75" s="174"/>
      <c r="ES75" s="174"/>
      <c r="ET75" s="174"/>
      <c r="EU75" s="174"/>
      <c r="EV75" s="174"/>
      <c r="EW75" s="174"/>
      <c r="EX75" s="174"/>
      <c r="EY75" s="174"/>
      <c r="EZ75" s="174"/>
      <c r="FA75" s="174"/>
      <c r="FB75" s="174"/>
      <c r="FC75" s="174"/>
      <c r="FD75" s="174"/>
      <c r="FE75" s="174"/>
      <c r="FF75" s="174"/>
      <c r="FG75" s="174"/>
      <c r="FH75" s="174"/>
      <c r="FI75" s="174"/>
      <c r="FJ75" s="174"/>
      <c r="FK75" s="174"/>
      <c r="FL75" s="174"/>
      <c r="FM75" s="174"/>
      <c r="FN75" s="174"/>
      <c r="FO75" s="174"/>
      <c r="FP75" s="174"/>
      <c r="FQ75" s="174"/>
      <c r="FR75" s="174"/>
      <c r="FS75" s="174"/>
      <c r="FT75" s="174"/>
      <c r="FU75" s="174"/>
      <c r="FV75" s="174"/>
      <c r="FW75" s="174"/>
      <c r="FX75" s="174"/>
      <c r="FY75" s="174"/>
      <c r="FZ75" s="174"/>
      <c r="GA75" s="174"/>
      <c r="GB75" s="174"/>
      <c r="GC75" s="174"/>
      <c r="GD75" s="174"/>
      <c r="GE75" s="174"/>
      <c r="GF75" s="174"/>
      <c r="GG75" s="174"/>
      <c r="GH75" s="174"/>
      <c r="GI75" s="174"/>
      <c r="GJ75" s="174"/>
      <c r="GK75" s="174"/>
      <c r="GL75" s="174"/>
      <c r="GM75" s="174"/>
      <c r="GN75" s="174"/>
      <c r="GO75" s="174"/>
      <c r="GP75" s="174"/>
      <c r="GQ75" s="174"/>
      <c r="GR75" s="174"/>
      <c r="GS75" s="174"/>
      <c r="GT75" s="174"/>
      <c r="GU75" s="174"/>
      <c r="GV75" s="174"/>
      <c r="GW75" s="174"/>
      <c r="GX75" s="174"/>
      <c r="GY75" s="174"/>
      <c r="GZ75" s="174"/>
      <c r="HA75" s="174"/>
      <c r="HB75" s="174"/>
      <c r="HC75" s="174"/>
      <c r="HD75" s="174"/>
      <c r="HE75" s="174"/>
      <c r="HF75" s="174"/>
      <c r="HG75" s="174"/>
      <c r="HH75" s="174"/>
      <c r="HI75" s="174"/>
      <c r="HJ75" s="174"/>
      <c r="HK75" s="174"/>
      <c r="HL75" s="174"/>
      <c r="HM75" s="174"/>
      <c r="HN75" s="174"/>
      <c r="HO75" s="174"/>
      <c r="HP75" s="174"/>
      <c r="HQ75" s="174"/>
      <c r="HR75" s="174"/>
      <c r="HS75" s="174"/>
      <c r="HT75" s="174"/>
      <c r="HU75" s="174"/>
      <c r="HV75" s="174"/>
      <c r="HW75" s="174"/>
      <c r="HX75" s="174"/>
      <c r="HY75" s="174"/>
      <c r="HZ75" s="174"/>
      <c r="IA75" s="174"/>
      <c r="IB75" s="174"/>
      <c r="IC75" s="174"/>
      <c r="ID75" s="174"/>
      <c r="IE75" s="174"/>
      <c r="IF75" s="174"/>
      <c r="IG75" s="174"/>
      <c r="IH75" s="174"/>
      <c r="II75" s="174"/>
      <c r="IJ75" s="174"/>
      <c r="IK75" s="174"/>
      <c r="IL75" s="174"/>
      <c r="IM75" s="174"/>
      <c r="IN75" s="174"/>
      <c r="IO75" s="174"/>
      <c r="IP75" s="174"/>
      <c r="IQ75" s="174"/>
    </row>
    <row r="76" spans="18:251" ht="27.75" customHeight="1"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174"/>
      <c r="CS76" s="174"/>
      <c r="CT76" s="17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4"/>
      <c r="DW76" s="174"/>
      <c r="DX76" s="174"/>
      <c r="DY76" s="174"/>
      <c r="DZ76" s="174"/>
      <c r="EA76" s="174"/>
      <c r="EB76" s="174"/>
      <c r="EC76" s="174"/>
      <c r="ED76" s="174"/>
      <c r="EE76" s="174"/>
      <c r="EF76" s="174"/>
      <c r="EG76" s="174"/>
      <c r="EH76" s="174"/>
      <c r="EI76" s="174"/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4"/>
      <c r="EY76" s="174"/>
      <c r="EZ76" s="174"/>
      <c r="FA76" s="174"/>
      <c r="FB76" s="174"/>
      <c r="FC76" s="174"/>
      <c r="FD76" s="174"/>
      <c r="FE76" s="174"/>
      <c r="FF76" s="174"/>
      <c r="FG76" s="174"/>
      <c r="FH76" s="174"/>
      <c r="FI76" s="174"/>
      <c r="FJ76" s="174"/>
      <c r="FK76" s="174"/>
      <c r="FL76" s="174"/>
      <c r="FM76" s="174"/>
      <c r="FN76" s="174"/>
      <c r="FO76" s="174"/>
      <c r="FP76" s="174"/>
      <c r="FQ76" s="174"/>
      <c r="FR76" s="174"/>
      <c r="FS76" s="174"/>
      <c r="FT76" s="174"/>
      <c r="FU76" s="174"/>
      <c r="FV76" s="174"/>
      <c r="FW76" s="174"/>
      <c r="FX76" s="174"/>
      <c r="FY76" s="174"/>
      <c r="FZ76" s="174"/>
      <c r="GA76" s="174"/>
      <c r="GB76" s="174"/>
      <c r="GC76" s="174"/>
      <c r="GD76" s="174"/>
      <c r="GE76" s="174"/>
      <c r="GF76" s="174"/>
      <c r="GG76" s="174"/>
      <c r="GH76" s="174"/>
      <c r="GI76" s="174"/>
      <c r="GJ76" s="174"/>
      <c r="GK76" s="174"/>
      <c r="GL76" s="174"/>
      <c r="GM76" s="174"/>
      <c r="GN76" s="174"/>
      <c r="GO76" s="174"/>
      <c r="GP76" s="174"/>
      <c r="GQ76" s="174"/>
      <c r="GR76" s="174"/>
      <c r="GS76" s="174"/>
      <c r="GT76" s="174"/>
      <c r="GU76" s="174"/>
      <c r="GV76" s="174"/>
      <c r="GW76" s="174"/>
      <c r="GX76" s="174"/>
      <c r="GY76" s="174"/>
      <c r="GZ76" s="174"/>
      <c r="HA76" s="174"/>
      <c r="HB76" s="174"/>
      <c r="HC76" s="174"/>
      <c r="HD76" s="174"/>
      <c r="HE76" s="174"/>
      <c r="HF76" s="174"/>
      <c r="HG76" s="174"/>
      <c r="HH76" s="174"/>
      <c r="HI76" s="174"/>
      <c r="HJ76" s="174"/>
      <c r="HK76" s="174"/>
      <c r="HL76" s="174"/>
      <c r="HM76" s="174"/>
      <c r="HN76" s="174"/>
      <c r="HO76" s="174"/>
      <c r="HP76" s="174"/>
      <c r="HQ76" s="174"/>
      <c r="HR76" s="174"/>
      <c r="HS76" s="174"/>
      <c r="HT76" s="174"/>
      <c r="HU76" s="174"/>
      <c r="HV76" s="174"/>
      <c r="HW76" s="174"/>
      <c r="HX76" s="174"/>
      <c r="HY76" s="174"/>
      <c r="HZ76" s="174"/>
      <c r="IA76" s="174"/>
      <c r="IB76" s="174"/>
      <c r="IC76" s="174"/>
      <c r="ID76" s="174"/>
      <c r="IE76" s="174"/>
      <c r="IF76" s="174"/>
      <c r="IG76" s="174"/>
      <c r="IH76" s="174"/>
      <c r="II76" s="174"/>
      <c r="IJ76" s="174"/>
      <c r="IK76" s="174"/>
      <c r="IL76" s="174"/>
      <c r="IM76" s="174"/>
      <c r="IN76" s="174"/>
      <c r="IO76" s="174"/>
      <c r="IP76" s="174"/>
      <c r="IQ76" s="174"/>
    </row>
    <row r="77" spans="18:251" ht="27.75" customHeight="1"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4"/>
      <c r="IL77" s="174"/>
      <c r="IM77" s="174"/>
      <c r="IN77" s="174"/>
      <c r="IO77" s="174"/>
      <c r="IP77" s="174"/>
      <c r="IQ77" s="174"/>
    </row>
    <row r="78" spans="18:251" ht="27.75" customHeight="1"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4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  <c r="DP78" s="174"/>
      <c r="DQ78" s="174"/>
      <c r="DR78" s="174"/>
      <c r="DS78" s="174"/>
      <c r="DT78" s="174"/>
      <c r="DU78" s="174"/>
      <c r="DV78" s="174"/>
      <c r="DW78" s="174"/>
      <c r="DX78" s="174"/>
      <c r="DY78" s="174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4"/>
      <c r="EK78" s="174"/>
      <c r="EL78" s="174"/>
      <c r="EM78" s="174"/>
      <c r="EN78" s="174"/>
      <c r="EO78" s="174"/>
      <c r="EP78" s="174"/>
      <c r="EQ78" s="174"/>
      <c r="ER78" s="174"/>
      <c r="ES78" s="174"/>
      <c r="ET78" s="174"/>
      <c r="EU78" s="174"/>
      <c r="EV78" s="174"/>
      <c r="EW78" s="174"/>
      <c r="EX78" s="174"/>
      <c r="EY78" s="174"/>
      <c r="EZ78" s="174"/>
      <c r="FA78" s="174"/>
      <c r="FB78" s="174"/>
      <c r="FC78" s="174"/>
      <c r="FD78" s="174"/>
      <c r="FE78" s="174"/>
      <c r="FF78" s="174"/>
      <c r="FG78" s="174"/>
      <c r="FH78" s="174"/>
      <c r="FI78" s="174"/>
      <c r="FJ78" s="174"/>
      <c r="FK78" s="174"/>
      <c r="FL78" s="174"/>
      <c r="FM78" s="174"/>
      <c r="FN78" s="174"/>
      <c r="FO78" s="174"/>
      <c r="FP78" s="174"/>
      <c r="FQ78" s="174"/>
      <c r="FR78" s="174"/>
      <c r="FS78" s="174"/>
      <c r="FT78" s="174"/>
      <c r="FU78" s="174"/>
      <c r="FV78" s="174"/>
      <c r="FW78" s="174"/>
      <c r="FX78" s="174"/>
      <c r="FY78" s="174"/>
      <c r="FZ78" s="174"/>
      <c r="GA78" s="174"/>
      <c r="GB78" s="174"/>
      <c r="GC78" s="174"/>
      <c r="GD78" s="174"/>
      <c r="GE78" s="174"/>
      <c r="GF78" s="174"/>
      <c r="GG78" s="174"/>
      <c r="GH78" s="174"/>
      <c r="GI78" s="174"/>
      <c r="GJ78" s="174"/>
      <c r="GK78" s="174"/>
      <c r="GL78" s="174"/>
      <c r="GM78" s="174"/>
      <c r="GN78" s="174"/>
      <c r="GO78" s="174"/>
      <c r="GP78" s="174"/>
      <c r="GQ78" s="174"/>
      <c r="GR78" s="174"/>
      <c r="GS78" s="174"/>
      <c r="GT78" s="174"/>
      <c r="GU78" s="174"/>
      <c r="GV78" s="174"/>
      <c r="GW78" s="174"/>
      <c r="GX78" s="174"/>
      <c r="GY78" s="174"/>
      <c r="GZ78" s="174"/>
      <c r="HA78" s="174"/>
      <c r="HB78" s="174"/>
      <c r="HC78" s="174"/>
      <c r="HD78" s="174"/>
      <c r="HE78" s="174"/>
      <c r="HF78" s="174"/>
      <c r="HG78" s="174"/>
      <c r="HH78" s="174"/>
      <c r="HI78" s="174"/>
      <c r="HJ78" s="174"/>
      <c r="HK78" s="174"/>
      <c r="HL78" s="174"/>
      <c r="HM78" s="174"/>
      <c r="HN78" s="174"/>
      <c r="HO78" s="174"/>
      <c r="HP78" s="174"/>
      <c r="HQ78" s="174"/>
      <c r="HR78" s="174"/>
      <c r="HS78" s="174"/>
      <c r="HT78" s="174"/>
      <c r="HU78" s="174"/>
      <c r="HV78" s="174"/>
      <c r="HW78" s="174"/>
      <c r="HX78" s="174"/>
      <c r="HY78" s="174"/>
      <c r="HZ78" s="174"/>
      <c r="IA78" s="174"/>
      <c r="IB78" s="174"/>
      <c r="IC78" s="174"/>
      <c r="ID78" s="174"/>
      <c r="IE78" s="174"/>
      <c r="IF78" s="174"/>
      <c r="IG78" s="174"/>
      <c r="IH78" s="174"/>
      <c r="II78" s="174"/>
      <c r="IJ78" s="174"/>
      <c r="IK78" s="174"/>
      <c r="IL78" s="174"/>
      <c r="IM78" s="174"/>
      <c r="IN78" s="174"/>
      <c r="IO78" s="174"/>
      <c r="IP78" s="174"/>
      <c r="IQ78" s="174"/>
    </row>
    <row r="79" spans="18:251" ht="27.75" customHeight="1"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74"/>
      <c r="DY79" s="174"/>
      <c r="DZ79" s="174"/>
      <c r="EA79" s="174"/>
      <c r="EB79" s="174"/>
      <c r="EC79" s="174"/>
      <c r="ED79" s="174"/>
      <c r="EE79" s="174"/>
      <c r="EF79" s="174"/>
      <c r="EG79" s="174"/>
      <c r="EH79" s="174"/>
      <c r="EI79" s="174"/>
      <c r="EJ79" s="174"/>
      <c r="EK79" s="174"/>
      <c r="EL79" s="174"/>
      <c r="EM79" s="174"/>
      <c r="EN79" s="174"/>
      <c r="EO79" s="174"/>
      <c r="EP79" s="174"/>
      <c r="EQ79" s="174"/>
      <c r="ER79" s="174"/>
      <c r="ES79" s="174"/>
      <c r="ET79" s="174"/>
      <c r="EU79" s="174"/>
      <c r="EV79" s="174"/>
      <c r="EW79" s="174"/>
      <c r="EX79" s="174"/>
      <c r="EY79" s="174"/>
      <c r="EZ79" s="174"/>
      <c r="FA79" s="174"/>
      <c r="FB79" s="174"/>
      <c r="FC79" s="174"/>
      <c r="FD79" s="174"/>
      <c r="FE79" s="174"/>
      <c r="FF79" s="174"/>
      <c r="FG79" s="174"/>
      <c r="FH79" s="174"/>
      <c r="FI79" s="174"/>
      <c r="FJ79" s="174"/>
      <c r="FK79" s="174"/>
      <c r="FL79" s="174"/>
      <c r="FM79" s="174"/>
      <c r="FN79" s="174"/>
      <c r="FO79" s="174"/>
      <c r="FP79" s="174"/>
      <c r="FQ79" s="174"/>
      <c r="FR79" s="174"/>
      <c r="FS79" s="174"/>
      <c r="FT79" s="174"/>
      <c r="FU79" s="174"/>
      <c r="FV79" s="174"/>
      <c r="FW79" s="174"/>
      <c r="FX79" s="174"/>
      <c r="FY79" s="174"/>
      <c r="FZ79" s="174"/>
      <c r="GA79" s="174"/>
      <c r="GB79" s="174"/>
      <c r="GC79" s="174"/>
      <c r="GD79" s="174"/>
      <c r="GE79" s="174"/>
      <c r="GF79" s="174"/>
      <c r="GG79" s="174"/>
      <c r="GH79" s="174"/>
      <c r="GI79" s="174"/>
      <c r="GJ79" s="174"/>
      <c r="GK79" s="174"/>
      <c r="GL79" s="174"/>
      <c r="GM79" s="174"/>
      <c r="GN79" s="174"/>
      <c r="GO79" s="174"/>
      <c r="GP79" s="174"/>
      <c r="GQ79" s="174"/>
      <c r="GR79" s="174"/>
      <c r="GS79" s="174"/>
      <c r="GT79" s="174"/>
      <c r="GU79" s="174"/>
      <c r="GV79" s="174"/>
      <c r="GW79" s="174"/>
      <c r="GX79" s="174"/>
      <c r="GY79" s="174"/>
      <c r="GZ79" s="174"/>
      <c r="HA79" s="174"/>
      <c r="HB79" s="174"/>
      <c r="HC79" s="174"/>
      <c r="HD79" s="174"/>
      <c r="HE79" s="174"/>
      <c r="HF79" s="174"/>
      <c r="HG79" s="174"/>
      <c r="HH79" s="174"/>
      <c r="HI79" s="174"/>
      <c r="HJ79" s="174"/>
      <c r="HK79" s="174"/>
      <c r="HL79" s="174"/>
      <c r="HM79" s="174"/>
      <c r="HN79" s="174"/>
      <c r="HO79" s="174"/>
      <c r="HP79" s="174"/>
      <c r="HQ79" s="174"/>
      <c r="HR79" s="174"/>
      <c r="HS79" s="174"/>
      <c r="HT79" s="174"/>
      <c r="HU79" s="174"/>
      <c r="HV79" s="174"/>
      <c r="HW79" s="174"/>
      <c r="HX79" s="174"/>
      <c r="HY79" s="174"/>
      <c r="HZ79" s="174"/>
      <c r="IA79" s="174"/>
      <c r="IB79" s="174"/>
      <c r="IC79" s="174"/>
      <c r="ID79" s="174"/>
      <c r="IE79" s="174"/>
      <c r="IF79" s="174"/>
      <c r="IG79" s="174"/>
      <c r="IH79" s="174"/>
      <c r="II79" s="174"/>
      <c r="IJ79" s="174"/>
      <c r="IK79" s="174"/>
      <c r="IL79" s="174"/>
      <c r="IM79" s="174"/>
      <c r="IN79" s="174"/>
      <c r="IO79" s="174"/>
      <c r="IP79" s="174"/>
      <c r="IQ79" s="174"/>
    </row>
    <row r="80" spans="18:251" ht="27.75" customHeight="1"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4"/>
      <c r="FE80" s="174"/>
      <c r="FF80" s="174"/>
      <c r="FG80" s="174"/>
      <c r="FH80" s="174"/>
      <c r="FI80" s="174"/>
      <c r="FJ80" s="174"/>
      <c r="FK80" s="174"/>
      <c r="FL80" s="174"/>
      <c r="FM80" s="174"/>
      <c r="FN80" s="174"/>
      <c r="FO80" s="174"/>
      <c r="FP80" s="174"/>
      <c r="FQ80" s="174"/>
      <c r="FR80" s="174"/>
      <c r="FS80" s="174"/>
      <c r="FT80" s="174"/>
      <c r="FU80" s="174"/>
      <c r="FV80" s="174"/>
      <c r="FW80" s="174"/>
      <c r="FX80" s="174"/>
      <c r="FY80" s="174"/>
      <c r="FZ80" s="174"/>
      <c r="GA80" s="174"/>
      <c r="GB80" s="174"/>
      <c r="GC80" s="174"/>
      <c r="GD80" s="174"/>
      <c r="GE80" s="174"/>
      <c r="GF80" s="174"/>
      <c r="GG80" s="174"/>
      <c r="GH80" s="174"/>
      <c r="GI80" s="174"/>
      <c r="GJ80" s="174"/>
      <c r="GK80" s="174"/>
      <c r="GL80" s="174"/>
      <c r="GM80" s="174"/>
      <c r="GN80" s="174"/>
      <c r="GO80" s="174"/>
      <c r="GP80" s="174"/>
      <c r="GQ80" s="174"/>
      <c r="GR80" s="174"/>
      <c r="GS80" s="174"/>
      <c r="GT80" s="174"/>
      <c r="GU80" s="174"/>
      <c r="GV80" s="174"/>
      <c r="GW80" s="174"/>
      <c r="GX80" s="174"/>
      <c r="GY80" s="174"/>
      <c r="GZ80" s="174"/>
      <c r="HA80" s="174"/>
      <c r="HB80" s="174"/>
      <c r="HC80" s="174"/>
      <c r="HD80" s="174"/>
      <c r="HE80" s="174"/>
      <c r="HF80" s="174"/>
      <c r="HG80" s="174"/>
      <c r="HH80" s="174"/>
      <c r="HI80" s="174"/>
      <c r="HJ80" s="174"/>
      <c r="HK80" s="174"/>
      <c r="HL80" s="174"/>
      <c r="HM80" s="174"/>
      <c r="HN80" s="174"/>
      <c r="HO80" s="174"/>
      <c r="HP80" s="174"/>
      <c r="HQ80" s="174"/>
      <c r="HR80" s="174"/>
      <c r="HS80" s="174"/>
      <c r="HT80" s="174"/>
      <c r="HU80" s="174"/>
      <c r="HV80" s="174"/>
      <c r="HW80" s="174"/>
      <c r="HX80" s="174"/>
      <c r="HY80" s="174"/>
      <c r="HZ80" s="174"/>
      <c r="IA80" s="174"/>
      <c r="IB80" s="174"/>
      <c r="IC80" s="174"/>
      <c r="ID80" s="174"/>
      <c r="IE80" s="174"/>
      <c r="IF80" s="174"/>
      <c r="IG80" s="174"/>
      <c r="IH80" s="174"/>
      <c r="II80" s="174"/>
      <c r="IJ80" s="174"/>
      <c r="IK80" s="174"/>
      <c r="IL80" s="174"/>
      <c r="IM80" s="174"/>
      <c r="IN80" s="174"/>
      <c r="IO80" s="174"/>
      <c r="IP80" s="174"/>
      <c r="IQ80" s="174"/>
    </row>
    <row r="81" spans="18:251" ht="27.75" customHeight="1"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4"/>
      <c r="ER81" s="174"/>
      <c r="ES81" s="174"/>
      <c r="ET81" s="174"/>
      <c r="EU81" s="174"/>
      <c r="EV81" s="174"/>
      <c r="EW81" s="174"/>
      <c r="EX81" s="174"/>
      <c r="EY81" s="174"/>
      <c r="EZ81" s="174"/>
      <c r="FA81" s="174"/>
      <c r="FB81" s="174"/>
      <c r="FC81" s="174"/>
      <c r="FD81" s="174"/>
      <c r="FE81" s="174"/>
      <c r="FF81" s="174"/>
      <c r="FG81" s="174"/>
      <c r="FH81" s="174"/>
      <c r="FI81" s="174"/>
      <c r="FJ81" s="174"/>
      <c r="FK81" s="174"/>
      <c r="FL81" s="174"/>
      <c r="FM81" s="174"/>
      <c r="FN81" s="174"/>
      <c r="FO81" s="174"/>
      <c r="FP81" s="174"/>
      <c r="FQ81" s="174"/>
      <c r="FR81" s="174"/>
      <c r="FS81" s="174"/>
      <c r="FT81" s="174"/>
      <c r="FU81" s="174"/>
      <c r="FV81" s="174"/>
      <c r="FW81" s="174"/>
      <c r="FX81" s="174"/>
      <c r="FY81" s="174"/>
      <c r="FZ81" s="174"/>
      <c r="GA81" s="174"/>
      <c r="GB81" s="174"/>
      <c r="GC81" s="174"/>
      <c r="GD81" s="174"/>
      <c r="GE81" s="174"/>
      <c r="GF81" s="174"/>
      <c r="GG81" s="174"/>
      <c r="GH81" s="174"/>
      <c r="GI81" s="174"/>
      <c r="GJ81" s="174"/>
      <c r="GK81" s="174"/>
      <c r="GL81" s="174"/>
      <c r="GM81" s="174"/>
      <c r="GN81" s="174"/>
      <c r="GO81" s="174"/>
      <c r="GP81" s="174"/>
      <c r="GQ81" s="174"/>
      <c r="GR81" s="174"/>
      <c r="GS81" s="174"/>
      <c r="GT81" s="174"/>
      <c r="GU81" s="174"/>
      <c r="GV81" s="174"/>
      <c r="GW81" s="174"/>
      <c r="GX81" s="174"/>
      <c r="GY81" s="174"/>
      <c r="GZ81" s="174"/>
      <c r="HA81" s="174"/>
      <c r="HB81" s="174"/>
      <c r="HC81" s="174"/>
      <c r="HD81" s="174"/>
      <c r="HE81" s="174"/>
      <c r="HF81" s="174"/>
      <c r="HG81" s="174"/>
      <c r="HH81" s="174"/>
      <c r="HI81" s="174"/>
      <c r="HJ81" s="174"/>
      <c r="HK81" s="174"/>
      <c r="HL81" s="174"/>
      <c r="HM81" s="174"/>
      <c r="HN81" s="174"/>
      <c r="HO81" s="174"/>
      <c r="HP81" s="174"/>
      <c r="HQ81" s="174"/>
      <c r="HR81" s="174"/>
      <c r="HS81" s="174"/>
      <c r="HT81" s="174"/>
      <c r="HU81" s="174"/>
      <c r="HV81" s="174"/>
      <c r="HW81" s="174"/>
      <c r="HX81" s="174"/>
      <c r="HY81" s="174"/>
      <c r="HZ81" s="174"/>
      <c r="IA81" s="174"/>
      <c r="IB81" s="174"/>
      <c r="IC81" s="174"/>
      <c r="ID81" s="174"/>
      <c r="IE81" s="174"/>
      <c r="IF81" s="174"/>
      <c r="IG81" s="174"/>
      <c r="IH81" s="174"/>
      <c r="II81" s="174"/>
      <c r="IJ81" s="174"/>
      <c r="IK81" s="174"/>
      <c r="IL81" s="174"/>
      <c r="IM81" s="174"/>
      <c r="IN81" s="174"/>
      <c r="IO81" s="174"/>
      <c r="IP81" s="174"/>
      <c r="IQ81" s="174"/>
    </row>
    <row r="82" spans="18:251" ht="27.75" customHeight="1"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174"/>
      <c r="CS82" s="174"/>
      <c r="CT82" s="174"/>
      <c r="CU82" s="174"/>
      <c r="CV82" s="174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4"/>
      <c r="ER82" s="174"/>
      <c r="ES82" s="174"/>
      <c r="ET82" s="174"/>
      <c r="EU82" s="174"/>
      <c r="EV82" s="174"/>
      <c r="EW82" s="174"/>
      <c r="EX82" s="174"/>
      <c r="EY82" s="174"/>
      <c r="EZ82" s="174"/>
      <c r="FA82" s="174"/>
      <c r="FB82" s="174"/>
      <c r="FC82" s="174"/>
      <c r="FD82" s="174"/>
      <c r="FE82" s="174"/>
      <c r="FF82" s="174"/>
      <c r="FG82" s="174"/>
      <c r="FH82" s="174"/>
      <c r="FI82" s="174"/>
      <c r="FJ82" s="174"/>
      <c r="FK82" s="174"/>
      <c r="FL82" s="174"/>
      <c r="FM82" s="174"/>
      <c r="FN82" s="174"/>
      <c r="FO82" s="174"/>
      <c r="FP82" s="174"/>
      <c r="FQ82" s="174"/>
      <c r="FR82" s="174"/>
      <c r="FS82" s="174"/>
      <c r="FT82" s="174"/>
      <c r="FU82" s="174"/>
      <c r="FV82" s="174"/>
      <c r="FW82" s="174"/>
      <c r="FX82" s="174"/>
      <c r="FY82" s="174"/>
      <c r="FZ82" s="174"/>
      <c r="GA82" s="174"/>
      <c r="GB82" s="174"/>
      <c r="GC82" s="174"/>
      <c r="GD82" s="174"/>
      <c r="GE82" s="174"/>
      <c r="GF82" s="174"/>
      <c r="GG82" s="174"/>
      <c r="GH82" s="174"/>
      <c r="GI82" s="174"/>
      <c r="GJ82" s="174"/>
      <c r="GK82" s="174"/>
      <c r="GL82" s="174"/>
      <c r="GM82" s="174"/>
      <c r="GN82" s="174"/>
      <c r="GO82" s="174"/>
      <c r="GP82" s="174"/>
      <c r="GQ82" s="174"/>
      <c r="GR82" s="174"/>
      <c r="GS82" s="174"/>
      <c r="GT82" s="174"/>
      <c r="GU82" s="174"/>
      <c r="GV82" s="174"/>
      <c r="GW82" s="174"/>
      <c r="GX82" s="174"/>
      <c r="GY82" s="174"/>
      <c r="GZ82" s="174"/>
      <c r="HA82" s="174"/>
      <c r="HB82" s="174"/>
      <c r="HC82" s="174"/>
      <c r="HD82" s="174"/>
      <c r="HE82" s="174"/>
      <c r="HF82" s="174"/>
      <c r="HG82" s="174"/>
      <c r="HH82" s="174"/>
      <c r="HI82" s="174"/>
      <c r="HJ82" s="174"/>
      <c r="HK82" s="174"/>
      <c r="HL82" s="174"/>
      <c r="HM82" s="174"/>
      <c r="HN82" s="174"/>
      <c r="HO82" s="174"/>
      <c r="HP82" s="174"/>
      <c r="HQ82" s="174"/>
      <c r="HR82" s="174"/>
      <c r="HS82" s="174"/>
      <c r="HT82" s="174"/>
      <c r="HU82" s="174"/>
      <c r="HV82" s="174"/>
      <c r="HW82" s="174"/>
      <c r="HX82" s="174"/>
      <c r="HY82" s="174"/>
      <c r="HZ82" s="174"/>
      <c r="IA82" s="174"/>
      <c r="IB82" s="174"/>
      <c r="IC82" s="174"/>
      <c r="ID82" s="174"/>
      <c r="IE82" s="174"/>
      <c r="IF82" s="174"/>
      <c r="IG82" s="174"/>
      <c r="IH82" s="174"/>
      <c r="II82" s="174"/>
      <c r="IJ82" s="174"/>
      <c r="IK82" s="174"/>
      <c r="IL82" s="174"/>
      <c r="IM82" s="174"/>
      <c r="IN82" s="174"/>
      <c r="IO82" s="174"/>
      <c r="IP82" s="174"/>
      <c r="IQ82" s="174"/>
    </row>
  </sheetData>
  <sheetProtection/>
  <printOptions horizontalCentered="1"/>
  <pageMargins left="0.39" right="0.39" top="0.39" bottom="0.39" header="0.51" footer="0.51"/>
  <pageSetup fitToHeight="1" fitToWidth="1" horizontalDpi="600" verticalDpi="600" orientation="landscape" paperSize="9" scale="8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4"/>
  <sheetViews>
    <sheetView showGridLines="0" showZeros="0" workbookViewId="0" topLeftCell="A1">
      <selection activeCell="A3" sqref="A3:B3"/>
    </sheetView>
  </sheetViews>
  <sheetFormatPr defaultColWidth="6.83203125" defaultRowHeight="11.25"/>
  <cols>
    <col min="1" max="1" width="35.83203125" style="0" customWidth="1"/>
    <col min="2" max="2" width="36.33203125" style="0" customWidth="1"/>
    <col min="3" max="3" width="35.83203125" style="0" customWidth="1"/>
    <col min="4" max="4" width="36.33203125" style="0" customWidth="1"/>
    <col min="5" max="5" width="35.83203125" style="0" customWidth="1"/>
    <col min="6" max="6" width="36.33203125" style="0" customWidth="1"/>
    <col min="7" max="159" width="6.66015625" style="0" customWidth="1"/>
  </cols>
  <sheetData>
    <row r="1" spans="1:253" ht="18.75" customHeight="1">
      <c r="A1" s="28"/>
      <c r="B1" s="20"/>
      <c r="C1" s="20"/>
      <c r="D1" s="20"/>
      <c r="E1" s="20"/>
      <c r="F1" s="103" t="s">
        <v>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</row>
    <row r="2" spans="1:253" ht="45.75" customHeight="1">
      <c r="A2" s="2" t="s">
        <v>109</v>
      </c>
      <c r="B2" s="104"/>
      <c r="C2" s="104"/>
      <c r="D2" s="104"/>
      <c r="E2" s="104"/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</row>
    <row r="3" spans="1:253" ht="20.25" customHeight="1">
      <c r="A3" s="106" t="s">
        <v>82</v>
      </c>
      <c r="B3" s="106"/>
      <c r="C3" s="107"/>
      <c r="D3" s="108"/>
      <c r="E3" s="99"/>
      <c r="F3" s="19" t="s">
        <v>3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2" ht="27.75" customHeight="1">
      <c r="A4" s="109" t="s">
        <v>4</v>
      </c>
      <c r="B4" s="109"/>
      <c r="C4" s="110" t="s">
        <v>5</v>
      </c>
      <c r="D4" s="110"/>
      <c r="E4" s="110"/>
      <c r="F4" s="110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</row>
    <row r="5" spans="1:252" ht="24" customHeight="1">
      <c r="A5" s="110" t="s">
        <v>6</v>
      </c>
      <c r="B5" s="111" t="s">
        <v>7</v>
      </c>
      <c r="C5" s="12" t="s">
        <v>8</v>
      </c>
      <c r="D5" s="111" t="s">
        <v>7</v>
      </c>
      <c r="E5" s="12" t="s">
        <v>9</v>
      </c>
      <c r="F5" s="111" t="s">
        <v>7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</row>
    <row r="6" spans="1:252" ht="24.75" customHeight="1">
      <c r="A6" s="112" t="s">
        <v>110</v>
      </c>
      <c r="B6" s="113">
        <v>3702</v>
      </c>
      <c r="C6" s="114" t="s">
        <v>11</v>
      </c>
      <c r="D6" s="115">
        <v>1544</v>
      </c>
      <c r="E6" s="114" t="s">
        <v>12</v>
      </c>
      <c r="F6" s="115">
        <f>+F7+F10</f>
        <v>3449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</row>
    <row r="7" spans="1:252" ht="24.75" customHeight="1">
      <c r="A7" s="112" t="s">
        <v>111</v>
      </c>
      <c r="B7" s="25"/>
      <c r="C7" s="114" t="s">
        <v>14</v>
      </c>
      <c r="D7" s="115"/>
      <c r="E7" s="114" t="s">
        <v>15</v>
      </c>
      <c r="F7" s="115">
        <f>+F8+F9</f>
        <v>2498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</row>
    <row r="8" spans="1:252" ht="24.75" customHeight="1">
      <c r="A8" s="116"/>
      <c r="B8" s="117"/>
      <c r="C8" s="114" t="s">
        <v>17</v>
      </c>
      <c r="D8" s="115"/>
      <c r="E8" s="114" t="s">
        <v>18</v>
      </c>
      <c r="F8" s="115">
        <v>1600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</row>
    <row r="9" spans="1:252" ht="24.75" customHeight="1">
      <c r="A9" s="118"/>
      <c r="B9" s="119"/>
      <c r="C9" s="114" t="s">
        <v>20</v>
      </c>
      <c r="D9" s="115">
        <v>5</v>
      </c>
      <c r="E9" s="114" t="s">
        <v>21</v>
      </c>
      <c r="F9" s="115">
        <v>898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</row>
    <row r="10" spans="1:252" ht="24.75" customHeight="1">
      <c r="A10" s="118"/>
      <c r="B10" s="115"/>
      <c r="C10" s="114" t="s">
        <v>23</v>
      </c>
      <c r="D10" s="115"/>
      <c r="E10" s="114" t="s">
        <v>24</v>
      </c>
      <c r="F10" s="115">
        <v>951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</row>
    <row r="11" spans="1:252" ht="24.75" customHeight="1">
      <c r="A11" s="118"/>
      <c r="B11" s="119"/>
      <c r="C11" s="116" t="s">
        <v>26</v>
      </c>
      <c r="D11" s="115">
        <v>50</v>
      </c>
      <c r="E11" s="114" t="s">
        <v>27</v>
      </c>
      <c r="F11" s="120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</row>
    <row r="12" spans="1:252" ht="24.75" customHeight="1">
      <c r="A12" s="118"/>
      <c r="B12" s="121"/>
      <c r="C12" s="116" t="s">
        <v>29</v>
      </c>
      <c r="D12" s="115">
        <v>100</v>
      </c>
      <c r="E12" s="122" t="s">
        <v>30</v>
      </c>
      <c r="F12" s="115">
        <v>253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</row>
    <row r="13" spans="1:252" ht="24.75" customHeight="1">
      <c r="A13" s="118"/>
      <c r="B13" s="119"/>
      <c r="C13" s="116" t="s">
        <v>32</v>
      </c>
      <c r="D13" s="115">
        <v>215</v>
      </c>
      <c r="E13" s="114" t="s">
        <v>33</v>
      </c>
      <c r="F13" s="11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</row>
    <row r="14" spans="1:252" ht="24.75" customHeight="1">
      <c r="A14" s="118"/>
      <c r="B14" s="119"/>
      <c r="C14" s="114" t="s">
        <v>35</v>
      </c>
      <c r="D14" s="115">
        <v>0</v>
      </c>
      <c r="E14" s="114" t="s">
        <v>36</v>
      </c>
      <c r="F14" s="11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</row>
    <row r="15" spans="1:252" ht="24.75" customHeight="1">
      <c r="A15" s="118"/>
      <c r="B15" s="119"/>
      <c r="C15" s="114" t="s">
        <v>38</v>
      </c>
      <c r="D15" s="115">
        <v>440</v>
      </c>
      <c r="E15" s="114" t="s">
        <v>39</v>
      </c>
      <c r="F15" s="11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</row>
    <row r="16" spans="1:252" ht="24.75" customHeight="1">
      <c r="A16" s="118"/>
      <c r="B16" s="119"/>
      <c r="C16" s="114" t="s">
        <v>41</v>
      </c>
      <c r="D16" s="115">
        <v>1222</v>
      </c>
      <c r="E16" s="114" t="s">
        <v>42</v>
      </c>
      <c r="F16" s="123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</row>
    <row r="17" spans="1:252" ht="24.75" customHeight="1">
      <c r="A17" s="118"/>
      <c r="B17" s="124"/>
      <c r="C17" s="116" t="s">
        <v>44</v>
      </c>
      <c r="D17" s="115"/>
      <c r="E17" s="125"/>
      <c r="F17" s="12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</row>
    <row r="18" spans="1:252" ht="24.75" customHeight="1">
      <c r="A18" s="127"/>
      <c r="B18" s="128"/>
      <c r="C18" s="116" t="s">
        <v>45</v>
      </c>
      <c r="D18" s="115"/>
      <c r="E18" s="125"/>
      <c r="F18" s="12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</row>
    <row r="19" spans="1:252" ht="24.75" customHeight="1">
      <c r="A19" s="127"/>
      <c r="B19" s="130"/>
      <c r="C19" s="116" t="s">
        <v>46</v>
      </c>
      <c r="D19" s="115"/>
      <c r="E19" s="125"/>
      <c r="F19" s="130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</row>
    <row r="20" spans="1:252" ht="24.75" customHeight="1">
      <c r="A20" s="127"/>
      <c r="B20" s="129"/>
      <c r="C20" s="116" t="s">
        <v>47</v>
      </c>
      <c r="D20" s="115"/>
      <c r="E20" s="125"/>
      <c r="F20" s="129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</row>
    <row r="21" spans="1:252" ht="24.75" customHeight="1">
      <c r="A21" s="127"/>
      <c r="B21" s="129"/>
      <c r="C21" s="116" t="s">
        <v>48</v>
      </c>
      <c r="D21" s="115">
        <v>126</v>
      </c>
      <c r="E21" s="125"/>
      <c r="F21" s="129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</row>
    <row r="22" spans="1:252" ht="24.75" customHeight="1">
      <c r="A22" s="127"/>
      <c r="B22" s="129"/>
      <c r="C22" s="116" t="s">
        <v>49</v>
      </c>
      <c r="D22" s="115"/>
      <c r="E22" s="125"/>
      <c r="F22" s="129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</row>
    <row r="23" spans="1:252" ht="24.75" customHeight="1">
      <c r="A23" s="127"/>
      <c r="B23" s="129"/>
      <c r="C23" s="116" t="s">
        <v>50</v>
      </c>
      <c r="D23" s="115"/>
      <c r="E23" s="125"/>
      <c r="F23" s="129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</row>
    <row r="24" spans="1:252" ht="24.75" customHeight="1">
      <c r="A24" s="127"/>
      <c r="B24" s="131"/>
      <c r="C24" s="116" t="s">
        <v>51</v>
      </c>
      <c r="D24" s="123"/>
      <c r="E24" s="125"/>
      <c r="F24" s="131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</row>
    <row r="25" spans="1:252" ht="24.75" customHeight="1">
      <c r="A25" s="132" t="s">
        <v>52</v>
      </c>
      <c r="B25" s="133">
        <f>B6+B7</f>
        <v>3702</v>
      </c>
      <c r="C25" s="134"/>
      <c r="D25" s="135" t="s">
        <v>53</v>
      </c>
      <c r="F25" s="115">
        <f>SUM(D6:D24)</f>
        <v>3702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</row>
    <row r="26" spans="1:252" ht="24.75" customHeight="1">
      <c r="A26" s="136" t="s">
        <v>112</v>
      </c>
      <c r="B26" s="127"/>
      <c r="C26" s="137"/>
      <c r="D26" s="12" t="s">
        <v>55</v>
      </c>
      <c r="E26" s="137"/>
      <c r="F26" s="138">
        <f>B29-F25</f>
        <v>0</v>
      </c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</row>
    <row r="27" spans="1:252" ht="24.75" customHeight="1">
      <c r="A27" s="140" t="s">
        <v>113</v>
      </c>
      <c r="B27" s="127"/>
      <c r="C27" s="137"/>
      <c r="D27" s="137"/>
      <c r="E27" s="137"/>
      <c r="F27" s="141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  <c r="IR27" s="139"/>
    </row>
    <row r="28" spans="1:252" ht="24.75" customHeight="1">
      <c r="A28" s="140" t="s">
        <v>114</v>
      </c>
      <c r="B28" s="127"/>
      <c r="C28" s="137"/>
      <c r="D28" s="137"/>
      <c r="E28" s="137"/>
      <c r="F28" s="141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</row>
    <row r="29" spans="1:252" ht="24.75" customHeight="1">
      <c r="A29" s="127" t="s">
        <v>57</v>
      </c>
      <c r="B29" s="138">
        <f>B25</f>
        <v>3702</v>
      </c>
      <c r="C29" s="142"/>
      <c r="D29" s="12" t="s">
        <v>58</v>
      </c>
      <c r="E29" s="137"/>
      <c r="F29" s="138">
        <f>F25+F26</f>
        <v>3702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</row>
    <row r="30" spans="1:252" ht="27.75" customHeight="1">
      <c r="A30" s="73"/>
      <c r="B30" s="143"/>
      <c r="C30" s="73"/>
      <c r="D30" s="143"/>
      <c r="E30" s="73"/>
      <c r="F30" s="7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</row>
    <row r="31" spans="1:252" ht="27.75" customHeight="1">
      <c r="A31" s="145"/>
      <c r="B31" s="146"/>
      <c r="C31" s="146"/>
      <c r="D31" s="146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/>
      <c r="IL31" s="148"/>
      <c r="IM31" s="148"/>
      <c r="IN31" s="148"/>
      <c r="IO31" s="148"/>
      <c r="IP31" s="148"/>
      <c r="IQ31" s="148"/>
      <c r="IR31" s="148"/>
    </row>
    <row r="32" spans="1:252" ht="27.75" customHeight="1">
      <c r="A32" s="146"/>
      <c r="B32" s="146"/>
      <c r="C32" s="146"/>
      <c r="D32" s="146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  <c r="IR32" s="148"/>
    </row>
    <row r="33" spans="1:252" ht="27.75" customHeight="1">
      <c r="A33" s="146"/>
      <c r="B33" s="146"/>
      <c r="C33" s="146"/>
      <c r="D33" s="146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</row>
    <row r="34" spans="1:252" ht="27.75" customHeight="1">
      <c r="A34" s="146"/>
      <c r="B34" s="146"/>
      <c r="C34" s="146"/>
      <c r="D34" s="146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  <c r="IR34" s="148"/>
    </row>
  </sheetData>
  <sheetProtection/>
  <mergeCells count="3">
    <mergeCell ref="A3:B3"/>
    <mergeCell ref="A4:B4"/>
    <mergeCell ref="C4:F4"/>
  </mergeCells>
  <printOptions horizontalCentered="1"/>
  <pageMargins left="0.39" right="0.39" top="0.39" bottom="0.39" header="0.51" footer="0.51"/>
  <pageSetup fitToHeight="1" fitToWidth="1" horizontalDpi="600" verticalDpi="600" orientation="landscape" paperSize="9" scale="6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="81" zoomScaleNormal="81" workbookViewId="0" topLeftCell="A1">
      <selection activeCell="A3" sqref="A3:C3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19.16015625" style="0" customWidth="1"/>
    <col min="6" max="6" width="18" style="0" customWidth="1"/>
    <col min="7" max="7" width="19.16015625" style="0" customWidth="1"/>
    <col min="8" max="8" width="18.83203125" style="0" customWidth="1"/>
    <col min="9" max="9" width="33.66015625" style="0" customWidth="1"/>
  </cols>
  <sheetData>
    <row r="1" spans="1:9" ht="27.75" customHeight="1">
      <c r="A1" s="71"/>
      <c r="B1" s="28"/>
      <c r="C1" s="28"/>
      <c r="D1" s="28"/>
      <c r="E1" s="28"/>
      <c r="F1" s="28"/>
      <c r="G1" s="28"/>
      <c r="H1" s="28"/>
      <c r="I1" s="99" t="s">
        <v>115</v>
      </c>
    </row>
    <row r="2" spans="1:9" ht="46.5" customHeight="1">
      <c r="A2" s="29" t="s">
        <v>116</v>
      </c>
      <c r="B2" s="30"/>
      <c r="C2" s="30"/>
      <c r="D2" s="30"/>
      <c r="E2" s="30"/>
      <c r="F2" s="30"/>
      <c r="G2" s="30"/>
      <c r="H2" s="30"/>
      <c r="I2" s="100"/>
    </row>
    <row r="3" spans="1:9" ht="27.75" customHeight="1">
      <c r="A3" s="72" t="s">
        <v>2</v>
      </c>
      <c r="B3" s="72"/>
      <c r="C3" s="72"/>
      <c r="D3" s="73"/>
      <c r="E3" s="73"/>
      <c r="F3" s="73"/>
      <c r="G3" s="73"/>
      <c r="H3" s="73"/>
      <c r="I3" s="101" t="s">
        <v>3</v>
      </c>
    </row>
    <row r="4" spans="1:9" ht="14.25" customHeight="1">
      <c r="A4" s="74" t="s">
        <v>117</v>
      </c>
      <c r="B4" s="75" t="s">
        <v>61</v>
      </c>
      <c r="C4" s="76" t="s">
        <v>118</v>
      </c>
      <c r="D4" s="77" t="s">
        <v>119</v>
      </c>
      <c r="E4" s="78"/>
      <c r="F4" s="78"/>
      <c r="G4" s="78"/>
      <c r="H4" s="79"/>
      <c r="I4" s="80" t="s">
        <v>120</v>
      </c>
    </row>
    <row r="5" spans="1:9" ht="14.25" customHeight="1">
      <c r="A5" s="80"/>
      <c r="B5" s="81"/>
      <c r="C5" s="82"/>
      <c r="D5" s="83" t="s">
        <v>108</v>
      </c>
      <c r="E5" s="79" t="s">
        <v>86</v>
      </c>
      <c r="F5" s="84"/>
      <c r="G5" s="79"/>
      <c r="H5" s="80" t="s">
        <v>87</v>
      </c>
      <c r="I5" s="80"/>
    </row>
    <row r="6" spans="1:9" ht="14.25" customHeight="1">
      <c r="A6" s="85"/>
      <c r="B6" s="86"/>
      <c r="C6" s="87"/>
      <c r="D6" s="88"/>
      <c r="E6" s="89" t="s">
        <v>70</v>
      </c>
      <c r="F6" s="89" t="s">
        <v>121</v>
      </c>
      <c r="G6" s="90" t="s">
        <v>122</v>
      </c>
      <c r="H6" s="85"/>
      <c r="I6" s="85"/>
    </row>
    <row r="7" spans="1:9" ht="24" customHeight="1">
      <c r="A7" s="91" t="s">
        <v>92</v>
      </c>
      <c r="B7" s="91" t="s">
        <v>78</v>
      </c>
      <c r="C7" s="40" t="s">
        <v>93</v>
      </c>
      <c r="D7" s="92">
        <f>+E7+H7</f>
        <v>1544</v>
      </c>
      <c r="E7" s="93">
        <f>+F7+G7</f>
        <v>1544</v>
      </c>
      <c r="F7" s="92">
        <v>1166</v>
      </c>
      <c r="G7" s="94">
        <v>378</v>
      </c>
      <c r="H7" s="95"/>
      <c r="I7" s="102"/>
    </row>
    <row r="8" spans="1:9" ht="24" customHeight="1">
      <c r="A8" s="91" t="s">
        <v>94</v>
      </c>
      <c r="B8" s="91" t="s">
        <v>78</v>
      </c>
      <c r="C8" s="43" t="s">
        <v>95</v>
      </c>
      <c r="D8" s="92">
        <f aca="true" t="shared" si="0" ref="D8:D14">+E8+H8</f>
        <v>5</v>
      </c>
      <c r="E8" s="93">
        <f aca="true" t="shared" si="1" ref="E8:E15">+F8+G8</f>
        <v>5</v>
      </c>
      <c r="F8" s="92"/>
      <c r="G8" s="94">
        <v>5</v>
      </c>
      <c r="H8" s="95"/>
      <c r="I8" s="102"/>
    </row>
    <row r="9" spans="1:9" ht="24" customHeight="1">
      <c r="A9" s="91" t="s">
        <v>96</v>
      </c>
      <c r="B9" s="91" t="s">
        <v>78</v>
      </c>
      <c r="C9" s="40" t="s">
        <v>97</v>
      </c>
      <c r="D9" s="92">
        <f t="shared" si="0"/>
        <v>50</v>
      </c>
      <c r="E9" s="93">
        <f t="shared" si="1"/>
        <v>50</v>
      </c>
      <c r="F9" s="92">
        <v>43</v>
      </c>
      <c r="G9" s="94">
        <v>7</v>
      </c>
      <c r="H9" s="95"/>
      <c r="I9" s="102"/>
    </row>
    <row r="10" spans="1:9" ht="24" customHeight="1">
      <c r="A10" s="91" t="s">
        <v>98</v>
      </c>
      <c r="B10" s="91" t="s">
        <v>78</v>
      </c>
      <c r="C10" s="40" t="s">
        <v>99</v>
      </c>
      <c r="D10" s="92">
        <f t="shared" si="0"/>
        <v>100</v>
      </c>
      <c r="E10" s="93">
        <f t="shared" si="1"/>
        <v>100</v>
      </c>
      <c r="F10" s="92">
        <v>84</v>
      </c>
      <c r="G10" s="94">
        <v>16</v>
      </c>
      <c r="H10" s="95"/>
      <c r="I10" s="102"/>
    </row>
    <row r="11" spans="1:9" ht="24" customHeight="1">
      <c r="A11" s="91" t="s">
        <v>100</v>
      </c>
      <c r="B11" s="91" t="s">
        <v>78</v>
      </c>
      <c r="C11" s="40" t="s">
        <v>101</v>
      </c>
      <c r="D11" s="92">
        <f t="shared" si="0"/>
        <v>215</v>
      </c>
      <c r="E11" s="93">
        <f t="shared" si="1"/>
        <v>215</v>
      </c>
      <c r="F11" s="92">
        <v>174</v>
      </c>
      <c r="G11" s="94">
        <v>41</v>
      </c>
      <c r="H11" s="95"/>
      <c r="I11" s="102"/>
    </row>
    <row r="12" spans="1:9" ht="24" customHeight="1">
      <c r="A12" s="91" t="s">
        <v>102</v>
      </c>
      <c r="B12" s="91" t="s">
        <v>78</v>
      </c>
      <c r="C12" s="40" t="s">
        <v>103</v>
      </c>
      <c r="D12" s="92">
        <f t="shared" si="0"/>
        <v>440</v>
      </c>
      <c r="E12" s="93">
        <f t="shared" si="1"/>
        <v>440</v>
      </c>
      <c r="F12" s="92">
        <v>135</v>
      </c>
      <c r="G12" s="94">
        <v>305</v>
      </c>
      <c r="H12" s="95"/>
      <c r="I12" s="102"/>
    </row>
    <row r="13" spans="1:9" ht="24" customHeight="1">
      <c r="A13" s="91" t="s">
        <v>104</v>
      </c>
      <c r="B13" s="91" t="s">
        <v>78</v>
      </c>
      <c r="C13" s="40" t="s">
        <v>105</v>
      </c>
      <c r="D13" s="92">
        <f t="shared" si="0"/>
        <v>1222</v>
      </c>
      <c r="E13" s="93">
        <f t="shared" si="1"/>
        <v>969</v>
      </c>
      <c r="F13" s="92">
        <v>804</v>
      </c>
      <c r="G13" s="94">
        <v>165</v>
      </c>
      <c r="H13" s="95">
        <v>253</v>
      </c>
      <c r="I13" s="102"/>
    </row>
    <row r="14" spans="1:9" ht="24" customHeight="1">
      <c r="A14" s="91" t="s">
        <v>106</v>
      </c>
      <c r="B14" s="91" t="s">
        <v>78</v>
      </c>
      <c r="C14" s="40" t="s">
        <v>107</v>
      </c>
      <c r="D14" s="92">
        <f t="shared" si="0"/>
        <v>126</v>
      </c>
      <c r="E14" s="93">
        <f t="shared" si="1"/>
        <v>126</v>
      </c>
      <c r="F14" s="92">
        <v>92</v>
      </c>
      <c r="G14" s="94">
        <v>34</v>
      </c>
      <c r="H14" s="95"/>
      <c r="I14" s="102"/>
    </row>
    <row r="15" spans="1:9" ht="24" customHeight="1">
      <c r="A15" s="96"/>
      <c r="B15" s="96"/>
      <c r="C15" s="97" t="s">
        <v>108</v>
      </c>
      <c r="D15" s="92">
        <f>SUM(D7:D14)</f>
        <v>3702</v>
      </c>
      <c r="E15" s="93">
        <f t="shared" si="1"/>
        <v>3449</v>
      </c>
      <c r="F15" s="92">
        <f>SUM(F7:F14)</f>
        <v>2498</v>
      </c>
      <c r="G15" s="92">
        <f>SUM(G7:G14)</f>
        <v>951</v>
      </c>
      <c r="H15" s="92">
        <f>SUM(H7:H14)</f>
        <v>253</v>
      </c>
      <c r="I15" s="102"/>
    </row>
    <row r="16" spans="1:9" ht="24" customHeight="1">
      <c r="A16" s="96"/>
      <c r="B16" s="96"/>
      <c r="C16" s="98"/>
      <c r="D16" s="18"/>
      <c r="E16" s="41"/>
      <c r="F16" s="25"/>
      <c r="G16" s="18"/>
      <c r="H16" s="25"/>
      <c r="I16" s="102"/>
    </row>
    <row r="17" spans="1:9" ht="24" customHeight="1">
      <c r="A17" s="96"/>
      <c r="B17" s="96"/>
      <c r="C17" s="98"/>
      <c r="D17" s="18"/>
      <c r="E17" s="18"/>
      <c r="F17" s="18"/>
      <c r="G17" s="18"/>
      <c r="H17" s="25"/>
      <c r="I17" s="102"/>
    </row>
    <row r="18" spans="1:9" ht="24" customHeight="1">
      <c r="A18" s="96"/>
      <c r="B18" s="96"/>
      <c r="C18" s="98"/>
      <c r="D18" s="18"/>
      <c r="E18" s="18"/>
      <c r="F18" s="18"/>
      <c r="G18" s="18"/>
      <c r="H18" s="25"/>
      <c r="I18" s="102"/>
    </row>
    <row r="19" spans="1:9" ht="24" customHeight="1">
      <c r="A19" s="96"/>
      <c r="B19" s="96"/>
      <c r="C19" s="98"/>
      <c r="D19" s="18"/>
      <c r="E19" s="18"/>
      <c r="F19" s="18"/>
      <c r="G19" s="18"/>
      <c r="H19" s="25"/>
      <c r="I19" s="102"/>
    </row>
    <row r="20" spans="1:8" ht="9.75" customHeight="1">
      <c r="A20" s="46"/>
      <c r="E20" s="46"/>
      <c r="F20" s="46"/>
      <c r="H20" s="46"/>
    </row>
    <row r="21" spans="1:8" ht="9.75" customHeight="1">
      <c r="A21" s="46"/>
      <c r="F21" s="46"/>
      <c r="H21" s="46"/>
    </row>
    <row r="22" spans="1:8" ht="9.75" customHeight="1">
      <c r="A22" s="46"/>
      <c r="F22" s="46"/>
      <c r="G22" s="46"/>
      <c r="H22" s="46"/>
    </row>
    <row r="23" spans="1:7" ht="9.75" customHeight="1">
      <c r="A23" s="46"/>
      <c r="F23" s="46"/>
      <c r="G23" s="46"/>
    </row>
    <row r="24" spans="1:7" ht="9.75" customHeight="1">
      <c r="A24" s="46"/>
      <c r="F24" s="46"/>
      <c r="G24" s="46"/>
    </row>
    <row r="25" spans="1:7" ht="9.75" customHeight="1">
      <c r="A25" s="46"/>
      <c r="F25" s="46"/>
      <c r="G25" s="46"/>
    </row>
    <row r="26" spans="1:7" ht="9.75" customHeight="1">
      <c r="A26" s="46"/>
      <c r="E26" s="46"/>
      <c r="G26" s="46"/>
    </row>
    <row r="27" spans="1:7" ht="9.75" customHeight="1">
      <c r="A27" s="46"/>
      <c r="F27" s="46"/>
      <c r="G27" s="46"/>
    </row>
    <row r="28" spans="1:6" ht="9.75" customHeight="1">
      <c r="A28" s="46"/>
      <c r="F28" s="46"/>
    </row>
    <row r="29" spans="1:6" ht="9.75" customHeight="1">
      <c r="A29" s="46"/>
      <c r="F29" s="46"/>
    </row>
    <row r="30" spans="1:5" ht="9.75" customHeight="1">
      <c r="A30" s="46"/>
      <c r="E30" s="46"/>
    </row>
  </sheetData>
  <sheetProtection/>
  <mergeCells count="7">
    <mergeCell ref="A3:C3"/>
    <mergeCell ref="A4:A6"/>
    <mergeCell ref="B4:B6"/>
    <mergeCell ref="C4:C6"/>
    <mergeCell ref="D5:D6"/>
    <mergeCell ref="H5:H6"/>
    <mergeCell ref="I4:I6"/>
  </mergeCells>
  <printOptions horizontalCentered="1"/>
  <pageMargins left="0.39" right="0.39" top="0.39" bottom="0.39" header="0.51" footer="0.51"/>
  <pageSetup fitToHeight="1" fitToWidth="1" horizontalDpi="600" verticalDpi="600" orientation="landscape" paperSize="9" scale="76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showZeros="0" zoomScale="79" zoomScaleNormal="79" workbookViewId="0" topLeftCell="A1">
      <selection activeCell="A3" sqref="A3"/>
    </sheetView>
  </sheetViews>
  <sheetFormatPr defaultColWidth="9.16015625" defaultRowHeight="22.5" customHeight="1"/>
  <cols>
    <col min="1" max="1" width="43.16015625" style="53" customWidth="1"/>
    <col min="2" max="5" width="24" style="53" customWidth="1"/>
    <col min="6" max="6" width="21.16015625" style="53" customWidth="1"/>
    <col min="7" max="16384" width="9.16015625" style="53" customWidth="1"/>
  </cols>
  <sheetData>
    <row r="1" spans="1:6" ht="22.5" customHeight="1">
      <c r="A1" s="52"/>
      <c r="B1" s="54"/>
      <c r="C1" s="54"/>
      <c r="D1" s="54"/>
      <c r="E1" s="54"/>
      <c r="F1" s="47" t="s">
        <v>123</v>
      </c>
    </row>
    <row r="2" spans="1:6" ht="41.25" customHeight="1">
      <c r="A2" s="2" t="s">
        <v>124</v>
      </c>
      <c r="B2" s="55"/>
      <c r="C2" s="56"/>
      <c r="D2" s="56"/>
      <c r="E2" s="56"/>
      <c r="F2" s="56"/>
    </row>
    <row r="3" spans="1:6" ht="22.5" customHeight="1">
      <c r="A3" s="32" t="s">
        <v>2</v>
      </c>
      <c r="B3" s="52"/>
      <c r="C3" s="52"/>
      <c r="D3" s="52"/>
      <c r="E3" s="52"/>
      <c r="F3" s="57" t="s">
        <v>3</v>
      </c>
    </row>
    <row r="4" spans="1:6" ht="22.5" customHeight="1">
      <c r="A4" s="36" t="s">
        <v>125</v>
      </c>
      <c r="B4" s="58" t="s">
        <v>126</v>
      </c>
      <c r="C4" s="58"/>
      <c r="D4" s="58"/>
      <c r="E4" s="58"/>
      <c r="F4" s="36" t="s">
        <v>127</v>
      </c>
    </row>
    <row r="5" spans="1:6" ht="22.5" customHeight="1">
      <c r="A5" s="36"/>
      <c r="B5" s="59" t="s">
        <v>128</v>
      </c>
      <c r="C5" s="59" t="s">
        <v>121</v>
      </c>
      <c r="D5" s="59" t="s">
        <v>122</v>
      </c>
      <c r="E5" s="59" t="s">
        <v>129</v>
      </c>
      <c r="F5" s="36"/>
    </row>
    <row r="6" spans="1:6" ht="22.5" customHeight="1">
      <c r="A6" s="60" t="s">
        <v>130</v>
      </c>
      <c r="B6" s="61">
        <f>+B7</f>
        <v>3449</v>
      </c>
      <c r="C6" s="61">
        <f>+C7</f>
        <v>2498</v>
      </c>
      <c r="D6" s="61">
        <f>+D7</f>
        <v>951</v>
      </c>
      <c r="E6" s="41"/>
      <c r="F6" s="62"/>
    </row>
    <row r="7" spans="1:6" ht="22.5" customHeight="1">
      <c r="A7" s="63" t="s">
        <v>12</v>
      </c>
      <c r="B7" s="64">
        <f>+C7+D7</f>
        <v>3449</v>
      </c>
      <c r="C7" s="64">
        <f>+C8+C44</f>
        <v>2498</v>
      </c>
      <c r="D7" s="64">
        <f>+D15</f>
        <v>951</v>
      </c>
      <c r="E7" s="41"/>
      <c r="F7" s="62"/>
    </row>
    <row r="8" spans="1:6" ht="22.5" customHeight="1">
      <c r="A8" s="65" t="s">
        <v>131</v>
      </c>
      <c r="B8" s="64">
        <f>SUM(B9:B14)</f>
        <v>1600</v>
      </c>
      <c r="C8" s="64">
        <f>SUM(C9:C14)</f>
        <v>1600</v>
      </c>
      <c r="D8" s="41"/>
      <c r="E8" s="41"/>
      <c r="F8" s="62"/>
    </row>
    <row r="9" spans="1:6" ht="22.5" customHeight="1">
      <c r="A9" s="66" t="s">
        <v>132</v>
      </c>
      <c r="B9" s="67">
        <v>338</v>
      </c>
      <c r="C9" s="67">
        <v>338</v>
      </c>
      <c r="D9" s="41"/>
      <c r="E9" s="41"/>
      <c r="F9" s="62"/>
    </row>
    <row r="10" spans="1:6" ht="22.5" customHeight="1">
      <c r="A10" s="66" t="s">
        <v>133</v>
      </c>
      <c r="B10" s="67">
        <v>471</v>
      </c>
      <c r="C10" s="67">
        <v>471</v>
      </c>
      <c r="D10" s="41"/>
      <c r="E10" s="41"/>
      <c r="F10" s="62"/>
    </row>
    <row r="11" spans="1:6" ht="22.5" customHeight="1">
      <c r="A11" s="66" t="s">
        <v>134</v>
      </c>
      <c r="B11" s="67">
        <v>99</v>
      </c>
      <c r="C11" s="67">
        <v>99</v>
      </c>
      <c r="D11" s="41"/>
      <c r="E11" s="41"/>
      <c r="F11" s="62"/>
    </row>
    <row r="12" spans="1:6" ht="22.5" customHeight="1">
      <c r="A12" s="66" t="s">
        <v>135</v>
      </c>
      <c r="B12" s="67">
        <v>351</v>
      </c>
      <c r="C12" s="67">
        <v>351</v>
      </c>
      <c r="D12" s="41"/>
      <c r="E12" s="41"/>
      <c r="F12" s="62"/>
    </row>
    <row r="13" spans="1:6" ht="22.5" customHeight="1">
      <c r="A13" s="66" t="s">
        <v>136</v>
      </c>
      <c r="B13" s="67">
        <v>335</v>
      </c>
      <c r="C13" s="67">
        <v>335</v>
      </c>
      <c r="D13" s="41"/>
      <c r="E13" s="41"/>
      <c r="F13" s="62"/>
    </row>
    <row r="14" spans="1:6" ht="22.5" customHeight="1">
      <c r="A14" s="66" t="s">
        <v>137</v>
      </c>
      <c r="B14" s="67">
        <v>6</v>
      </c>
      <c r="C14" s="67">
        <v>6</v>
      </c>
      <c r="D14" s="41"/>
      <c r="E14" s="41"/>
      <c r="F14" s="62"/>
    </row>
    <row r="15" spans="1:6" ht="22.5" customHeight="1">
      <c r="A15" s="68" t="s">
        <v>138</v>
      </c>
      <c r="B15" s="67">
        <f>SUM(B16:B43)</f>
        <v>951</v>
      </c>
      <c r="C15" s="41"/>
      <c r="D15" s="67">
        <f>SUM(D16:D43)</f>
        <v>951</v>
      </c>
      <c r="E15" s="41"/>
      <c r="F15" s="62"/>
    </row>
    <row r="16" spans="1:6" ht="22.5" customHeight="1">
      <c r="A16" s="69" t="s">
        <v>139</v>
      </c>
      <c r="B16" s="64">
        <v>110</v>
      </c>
      <c r="C16" s="41"/>
      <c r="D16" s="64">
        <v>110</v>
      </c>
      <c r="E16" s="41"/>
      <c r="F16" s="62"/>
    </row>
    <row r="17" spans="1:6" ht="22.5" customHeight="1">
      <c r="A17" s="66" t="s">
        <v>140</v>
      </c>
      <c r="B17" s="67">
        <v>2</v>
      </c>
      <c r="C17" s="41"/>
      <c r="D17" s="67">
        <v>2</v>
      </c>
      <c r="E17" s="41"/>
      <c r="F17" s="62"/>
    </row>
    <row r="18" spans="1:6" ht="22.5" customHeight="1">
      <c r="A18" s="66" t="s">
        <v>141</v>
      </c>
      <c r="B18" s="67">
        <f>30+9+1</f>
        <v>40</v>
      </c>
      <c r="C18" s="41"/>
      <c r="D18" s="67">
        <f>30+9+1</f>
        <v>40</v>
      </c>
      <c r="E18" s="41"/>
      <c r="F18" s="62"/>
    </row>
    <row r="19" spans="1:6" ht="22.5" customHeight="1">
      <c r="A19" s="66" t="s">
        <v>142</v>
      </c>
      <c r="B19" s="67"/>
      <c r="C19" s="41"/>
      <c r="D19" s="67"/>
      <c r="E19" s="41"/>
      <c r="F19" s="62"/>
    </row>
    <row r="20" spans="1:6" ht="22.5" customHeight="1">
      <c r="A20" s="66" t="s">
        <v>143</v>
      </c>
      <c r="B20" s="67">
        <v>10</v>
      </c>
      <c r="C20" s="41"/>
      <c r="D20" s="67">
        <v>10</v>
      </c>
      <c r="E20" s="41"/>
      <c r="F20" s="62"/>
    </row>
    <row r="21" spans="1:6" ht="22.5" customHeight="1">
      <c r="A21" s="66" t="s">
        <v>144</v>
      </c>
      <c r="B21" s="67">
        <v>34</v>
      </c>
      <c r="C21" s="41"/>
      <c r="D21" s="67">
        <v>34</v>
      </c>
      <c r="E21" s="41"/>
      <c r="F21" s="62"/>
    </row>
    <row r="22" spans="1:6" ht="22.5" customHeight="1">
      <c r="A22" s="66" t="s">
        <v>145</v>
      </c>
      <c r="B22" s="67">
        <v>8</v>
      </c>
      <c r="C22" s="41"/>
      <c r="D22" s="67">
        <v>8</v>
      </c>
      <c r="E22" s="41"/>
      <c r="F22" s="62"/>
    </row>
    <row r="23" spans="1:6" ht="22.5" customHeight="1">
      <c r="A23" s="66" t="s">
        <v>146</v>
      </c>
      <c r="B23" s="67">
        <f>33+23</f>
        <v>56</v>
      </c>
      <c r="C23" s="41"/>
      <c r="D23" s="67">
        <f>33+23</f>
        <v>56</v>
      </c>
      <c r="E23" s="41"/>
      <c r="F23" s="62"/>
    </row>
    <row r="24" spans="1:6" ht="22.5" customHeight="1">
      <c r="A24" s="66" t="s">
        <v>147</v>
      </c>
      <c r="B24" s="67">
        <v>50</v>
      </c>
      <c r="C24" s="41"/>
      <c r="D24" s="67">
        <v>50</v>
      </c>
      <c r="E24" s="41"/>
      <c r="F24" s="62"/>
    </row>
    <row r="25" spans="1:6" ht="22.5" customHeight="1">
      <c r="A25" s="66" t="s">
        <v>148</v>
      </c>
      <c r="B25" s="67">
        <v>25</v>
      </c>
      <c r="C25" s="41"/>
      <c r="D25" s="67">
        <v>25</v>
      </c>
      <c r="E25" s="41"/>
      <c r="F25" s="62"/>
    </row>
    <row r="26" spans="1:6" ht="22.5" customHeight="1">
      <c r="A26" s="66"/>
      <c r="B26" s="67"/>
      <c r="C26" s="41"/>
      <c r="D26" s="67"/>
      <c r="E26" s="41"/>
      <c r="F26" s="62"/>
    </row>
    <row r="27" spans="1:6" ht="22.5" customHeight="1">
      <c r="A27" s="66" t="s">
        <v>149</v>
      </c>
      <c r="B27" s="67"/>
      <c r="C27" s="41"/>
      <c r="D27" s="67"/>
      <c r="E27" s="41"/>
      <c r="F27" s="62"/>
    </row>
    <row r="28" spans="1:6" ht="22.5" customHeight="1">
      <c r="A28" s="66" t="s">
        <v>150</v>
      </c>
      <c r="B28" s="67">
        <v>58</v>
      </c>
      <c r="C28" s="41"/>
      <c r="D28" s="67">
        <v>58</v>
      </c>
      <c r="E28" s="41"/>
      <c r="F28" s="62"/>
    </row>
    <row r="29" spans="1:6" ht="22.5" customHeight="1">
      <c r="A29" s="66" t="s">
        <v>151</v>
      </c>
      <c r="B29" s="67"/>
      <c r="C29" s="41"/>
      <c r="D29" s="67"/>
      <c r="E29" s="41"/>
      <c r="F29" s="62"/>
    </row>
    <row r="30" spans="1:6" ht="22.5" customHeight="1">
      <c r="A30" s="66" t="s">
        <v>152</v>
      </c>
      <c r="B30" s="67">
        <v>1</v>
      </c>
      <c r="C30" s="41"/>
      <c r="D30" s="67">
        <v>1</v>
      </c>
      <c r="E30" s="41"/>
      <c r="F30" s="62"/>
    </row>
    <row r="31" spans="1:6" ht="22.5" customHeight="1">
      <c r="A31" s="66" t="s">
        <v>153</v>
      </c>
      <c r="B31" s="67"/>
      <c r="C31" s="41"/>
      <c r="D31" s="67"/>
      <c r="E31" s="41"/>
      <c r="F31" s="62"/>
    </row>
    <row r="32" spans="1:6" ht="22.5" customHeight="1">
      <c r="A32" s="66" t="s">
        <v>154</v>
      </c>
      <c r="B32" s="67">
        <v>1</v>
      </c>
      <c r="C32" s="41"/>
      <c r="D32" s="67">
        <v>1</v>
      </c>
      <c r="E32" s="41"/>
      <c r="F32" s="62"/>
    </row>
    <row r="33" spans="1:6" ht="22.5" customHeight="1">
      <c r="A33" s="69" t="s">
        <v>155</v>
      </c>
      <c r="B33" s="64"/>
      <c r="C33" s="41"/>
      <c r="D33" s="64"/>
      <c r="E33" s="41"/>
      <c r="F33" s="62"/>
    </row>
    <row r="34" spans="1:6" ht="22.5" customHeight="1">
      <c r="A34" s="69" t="s">
        <v>156</v>
      </c>
      <c r="B34" s="64"/>
      <c r="C34" s="41"/>
      <c r="D34" s="64"/>
      <c r="E34" s="41"/>
      <c r="F34" s="62"/>
    </row>
    <row r="35" spans="1:6" ht="22.5" customHeight="1">
      <c r="A35" s="66" t="s">
        <v>157</v>
      </c>
      <c r="B35" s="67"/>
      <c r="C35" s="41"/>
      <c r="D35" s="67"/>
      <c r="E35" s="41"/>
      <c r="F35" s="62"/>
    </row>
    <row r="36" spans="1:6" ht="22.5" customHeight="1">
      <c r="A36" s="66" t="s">
        <v>158</v>
      </c>
      <c r="B36" s="67">
        <f>25+164</f>
        <v>189</v>
      </c>
      <c r="C36" s="41"/>
      <c r="D36" s="67">
        <f>25+164</f>
        <v>189</v>
      </c>
      <c r="E36" s="41"/>
      <c r="F36" s="62"/>
    </row>
    <row r="37" spans="1:6" ht="22.5" customHeight="1">
      <c r="A37" s="66" t="s">
        <v>159</v>
      </c>
      <c r="B37" s="67"/>
      <c r="C37" s="41"/>
      <c r="D37" s="67"/>
      <c r="E37" s="41"/>
      <c r="F37" s="62"/>
    </row>
    <row r="38" spans="1:6" ht="22.5" customHeight="1">
      <c r="A38" s="66" t="s">
        <v>160</v>
      </c>
      <c r="B38" s="67">
        <v>31</v>
      </c>
      <c r="C38" s="41"/>
      <c r="D38" s="67">
        <v>31</v>
      </c>
      <c r="E38" s="41"/>
      <c r="F38" s="62"/>
    </row>
    <row r="39" spans="1:6" ht="22.5" customHeight="1">
      <c r="A39" s="66" t="s">
        <v>161</v>
      </c>
      <c r="B39" s="67">
        <f>1+16+28</f>
        <v>45</v>
      </c>
      <c r="C39" s="41"/>
      <c r="D39" s="67">
        <f>1+16+28</f>
        <v>45</v>
      </c>
      <c r="E39" s="41"/>
      <c r="F39" s="62"/>
    </row>
    <row r="40" spans="1:6" ht="22.5" customHeight="1">
      <c r="A40" s="69" t="s">
        <v>162</v>
      </c>
      <c r="B40" s="64">
        <v>13</v>
      </c>
      <c r="C40" s="41"/>
      <c r="D40" s="64">
        <v>13</v>
      </c>
      <c r="E40" s="41"/>
      <c r="F40" s="62"/>
    </row>
    <row r="41" spans="1:6" ht="22.5" customHeight="1">
      <c r="A41" s="66" t="s">
        <v>163</v>
      </c>
      <c r="B41" s="67">
        <f>38+32+31</f>
        <v>101</v>
      </c>
      <c r="C41" s="41"/>
      <c r="D41" s="67">
        <f>38+32+31</f>
        <v>101</v>
      </c>
      <c r="E41" s="41"/>
      <c r="F41" s="62"/>
    </row>
    <row r="42" spans="1:6" ht="22.5" customHeight="1">
      <c r="A42" s="66" t="s">
        <v>164</v>
      </c>
      <c r="B42" s="67"/>
      <c r="C42" s="41"/>
      <c r="D42" s="67"/>
      <c r="E42" s="41"/>
      <c r="F42" s="62"/>
    </row>
    <row r="43" spans="1:6" ht="22.5" customHeight="1">
      <c r="A43" s="66" t="s">
        <v>165</v>
      </c>
      <c r="B43" s="67">
        <v>177</v>
      </c>
      <c r="C43" s="41"/>
      <c r="D43" s="67">
        <v>177</v>
      </c>
      <c r="E43" s="41"/>
      <c r="F43" s="62"/>
    </row>
    <row r="44" spans="1:6" ht="22.5" customHeight="1">
      <c r="A44" s="68" t="s">
        <v>166</v>
      </c>
      <c r="B44" s="67">
        <f>SUM(B45:B53)</f>
        <v>898</v>
      </c>
      <c r="C44" s="67">
        <f>SUM(C45:C53)</f>
        <v>898</v>
      </c>
      <c r="D44" s="41"/>
      <c r="E44" s="41"/>
      <c r="F44" s="62"/>
    </row>
    <row r="45" spans="1:6" ht="22.5" customHeight="1">
      <c r="A45" s="66" t="s">
        <v>167</v>
      </c>
      <c r="B45" s="67">
        <v>13</v>
      </c>
      <c r="C45" s="67">
        <v>13</v>
      </c>
      <c r="D45" s="41"/>
      <c r="E45" s="41"/>
      <c r="F45" s="62"/>
    </row>
    <row r="46" spans="1:6" ht="22.5" customHeight="1">
      <c r="A46" s="66" t="s">
        <v>168</v>
      </c>
      <c r="B46" s="67">
        <v>58</v>
      </c>
      <c r="C46" s="67">
        <v>58</v>
      </c>
      <c r="D46" s="41"/>
      <c r="E46" s="41"/>
      <c r="F46" s="62"/>
    </row>
    <row r="47" spans="1:6" ht="22.5" customHeight="1">
      <c r="A47" s="69" t="s">
        <v>169</v>
      </c>
      <c r="B47" s="64">
        <v>84</v>
      </c>
      <c r="C47" s="64">
        <v>84</v>
      </c>
      <c r="D47" s="41"/>
      <c r="E47" s="41"/>
      <c r="F47" s="62"/>
    </row>
    <row r="48" spans="1:6" ht="22.5" customHeight="1">
      <c r="A48" s="66" t="s">
        <v>170</v>
      </c>
      <c r="B48" s="67">
        <v>2</v>
      </c>
      <c r="C48" s="67">
        <v>2</v>
      </c>
      <c r="D48" s="41"/>
      <c r="E48" s="41"/>
      <c r="F48" s="62"/>
    </row>
    <row r="49" spans="1:6" ht="22.5" customHeight="1">
      <c r="A49" s="66" t="s">
        <v>171</v>
      </c>
      <c r="B49" s="67">
        <v>583</v>
      </c>
      <c r="C49" s="67">
        <v>583</v>
      </c>
      <c r="D49" s="41"/>
      <c r="E49" s="41"/>
      <c r="F49" s="62"/>
    </row>
    <row r="50" spans="1:6" ht="22.5" customHeight="1">
      <c r="A50" s="66" t="s">
        <v>172</v>
      </c>
      <c r="B50" s="67">
        <v>1</v>
      </c>
      <c r="C50" s="67">
        <v>1</v>
      </c>
      <c r="D50" s="41"/>
      <c r="E50" s="41"/>
      <c r="F50" s="62"/>
    </row>
    <row r="51" spans="1:6" ht="22.5" customHeight="1">
      <c r="A51" s="66" t="s">
        <v>173</v>
      </c>
      <c r="B51" s="67">
        <v>20</v>
      </c>
      <c r="C51" s="67">
        <v>20</v>
      </c>
      <c r="D51" s="41"/>
      <c r="E51" s="41"/>
      <c r="F51" s="62"/>
    </row>
    <row r="52" spans="1:6" ht="22.5" customHeight="1">
      <c r="A52" s="70" t="s">
        <v>174</v>
      </c>
      <c r="B52" s="64">
        <v>21</v>
      </c>
      <c r="C52" s="64">
        <v>21</v>
      </c>
      <c r="D52" s="41"/>
      <c r="E52" s="41"/>
      <c r="F52" s="62"/>
    </row>
    <row r="53" spans="1:6" ht="22.5" customHeight="1">
      <c r="A53" s="70" t="s">
        <v>175</v>
      </c>
      <c r="B53" s="64">
        <f>76+40</f>
        <v>116</v>
      </c>
      <c r="C53" s="64">
        <f>76+40</f>
        <v>116</v>
      </c>
      <c r="D53" s="41"/>
      <c r="E53" s="41"/>
      <c r="F53" s="62"/>
    </row>
    <row r="54" spans="1:6" ht="22.5" customHeight="1">
      <c r="A54"/>
      <c r="B54"/>
      <c r="C54"/>
      <c r="D54"/>
      <c r="E54"/>
      <c r="F54"/>
    </row>
    <row r="55" spans="1:6" ht="22.5" customHeight="1">
      <c r="A55"/>
      <c r="B55"/>
      <c r="C55"/>
      <c r="D55"/>
      <c r="E55"/>
      <c r="F55"/>
    </row>
    <row r="56" spans="1:6" ht="22.5" customHeight="1">
      <c r="A56"/>
      <c r="B56"/>
      <c r="C56"/>
      <c r="D56"/>
      <c r="E56"/>
      <c r="F56"/>
    </row>
    <row r="57" spans="1:6" ht="22.5" customHeight="1">
      <c r="A57"/>
      <c r="B57"/>
      <c r="C57"/>
      <c r="D57"/>
      <c r="E57"/>
      <c r="F57"/>
    </row>
    <row r="58" spans="1:6" ht="22.5" customHeight="1">
      <c r="A58"/>
      <c r="B58"/>
      <c r="C58"/>
      <c r="D58"/>
      <c r="E58"/>
      <c r="F58"/>
    </row>
    <row r="59" spans="1:6" ht="22.5" customHeight="1">
      <c r="A59"/>
      <c r="B59"/>
      <c r="C59"/>
      <c r="D59"/>
      <c r="E59"/>
      <c r="F59"/>
    </row>
    <row r="60" spans="1:6" ht="22.5" customHeight="1">
      <c r="A60"/>
      <c r="B60"/>
      <c r="C60"/>
      <c r="D60"/>
      <c r="E60"/>
      <c r="F60"/>
    </row>
    <row r="61" spans="1:6" ht="22.5" customHeight="1">
      <c r="A61"/>
      <c r="B61" s="26"/>
      <c r="C61"/>
      <c r="D61"/>
      <c r="E61"/>
      <c r="F61"/>
    </row>
    <row r="62" spans="1:6" ht="22.5" customHeight="1">
      <c r="A62"/>
      <c r="B62"/>
      <c r="C62"/>
      <c r="D62"/>
      <c r="E62"/>
      <c r="F62"/>
    </row>
    <row r="63" spans="1:6" ht="22.5" customHeight="1">
      <c r="A63"/>
      <c r="B63"/>
      <c r="C63"/>
      <c r="D63"/>
      <c r="E63"/>
      <c r="F63"/>
    </row>
    <row r="64" spans="1:6" ht="22.5" customHeight="1">
      <c r="A64"/>
      <c r="B64"/>
      <c r="C64"/>
      <c r="D64"/>
      <c r="E64"/>
      <c r="F64"/>
    </row>
    <row r="65" spans="1:6" ht="22.5" customHeight="1">
      <c r="A65"/>
      <c r="B65"/>
      <c r="C65"/>
      <c r="D65"/>
      <c r="E65"/>
      <c r="F65"/>
    </row>
    <row r="66" spans="1:6" ht="22.5" customHeight="1">
      <c r="A66"/>
      <c r="B66"/>
      <c r="C66"/>
      <c r="D66"/>
      <c r="E66"/>
      <c r="F66"/>
    </row>
    <row r="67" spans="1:6" ht="22.5" customHeight="1">
      <c r="A67"/>
      <c r="B67"/>
      <c r="C67"/>
      <c r="D67"/>
      <c r="E67"/>
      <c r="F67"/>
    </row>
    <row r="68" spans="1:6" ht="22.5" customHeight="1">
      <c r="A68"/>
      <c r="B68" s="46"/>
      <c r="C68" s="46"/>
      <c r="D68" s="46"/>
      <c r="E68" s="46"/>
      <c r="F68" s="46"/>
    </row>
    <row r="69" spans="1:6" ht="22.5" customHeight="1">
      <c r="A69" s="46"/>
      <c r="B69" s="46"/>
      <c r="C69" s="46"/>
      <c r="D69" s="46"/>
      <c r="E69" s="46"/>
      <c r="F69" s="46"/>
    </row>
    <row r="70" spans="1:6" ht="22.5" customHeight="1">
      <c r="A70" s="46"/>
      <c r="B70" s="46"/>
      <c r="C70" s="46"/>
      <c r="D70" s="46"/>
      <c r="E70" s="46"/>
      <c r="F70" s="46"/>
    </row>
    <row r="71" ht="22.5" customHeight="1">
      <c r="A71" s="46"/>
    </row>
  </sheetData>
  <sheetProtection/>
  <mergeCells count="2">
    <mergeCell ref="A4:A5"/>
    <mergeCell ref="F4:F5"/>
  </mergeCells>
  <printOptions horizontalCentered="1"/>
  <pageMargins left="0.39" right="0.39" top="0.39" bottom="0.39" header="0.51" footer="0.51"/>
  <pageSetup fitToHeight="1" fitToWidth="1" horizontalDpi="600" verticalDpi="600" orientation="landscape" paperSize="9" scale="4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1"/>
  <sheetViews>
    <sheetView showGridLines="0" showZeros="0" zoomScale="60" zoomScaleNormal="60" workbookViewId="0" topLeftCell="A1">
      <selection activeCell="A3" sqref="A3:D3"/>
    </sheetView>
  </sheetViews>
  <sheetFormatPr defaultColWidth="9.16015625" defaultRowHeight="30" customHeight="1"/>
  <cols>
    <col min="1" max="1" width="12" style="27" customWidth="1"/>
    <col min="2" max="2" width="11.16015625" style="27" customWidth="1"/>
    <col min="3" max="3" width="62.83203125" style="27" customWidth="1"/>
    <col min="4" max="4" width="56" style="27" customWidth="1"/>
    <col min="5" max="9" width="17.33203125" style="27" customWidth="1"/>
    <col min="10" max="10" width="21.83203125" style="27" customWidth="1"/>
    <col min="11" max="16384" width="9.16015625" style="27" customWidth="1"/>
  </cols>
  <sheetData>
    <row r="1" spans="1:255" ht="20.25" customHeight="1">
      <c r="A1" s="28"/>
      <c r="B1" s="28"/>
      <c r="C1" s="28"/>
      <c r="D1" s="28"/>
      <c r="E1" s="28"/>
      <c r="F1" s="28"/>
      <c r="G1" s="28"/>
      <c r="H1" s="28"/>
      <c r="I1" s="47" t="s">
        <v>176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</row>
    <row r="2" spans="1:255" ht="30" customHeight="1">
      <c r="A2" s="29" t="s">
        <v>177</v>
      </c>
      <c r="B2" s="30"/>
      <c r="C2" s="30"/>
      <c r="D2" s="30"/>
      <c r="E2" s="30"/>
      <c r="F2" s="30"/>
      <c r="G2" s="30"/>
      <c r="H2" s="30"/>
      <c r="I2" s="3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</row>
    <row r="3" spans="1:255" ht="21.75" customHeight="1">
      <c r="A3" s="31" t="s">
        <v>82</v>
      </c>
      <c r="B3" s="31" t="s">
        <v>178</v>
      </c>
      <c r="C3" s="31"/>
      <c r="D3" s="31"/>
      <c r="E3" s="32"/>
      <c r="F3" s="32"/>
      <c r="G3" s="32"/>
      <c r="H3" s="33"/>
      <c r="I3" s="33" t="s">
        <v>3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</row>
    <row r="4" spans="1:255" ht="30" customHeight="1">
      <c r="A4" s="34" t="s">
        <v>117</v>
      </c>
      <c r="B4" s="34" t="s">
        <v>179</v>
      </c>
      <c r="C4" s="35" t="s">
        <v>180</v>
      </c>
      <c r="D4" s="35" t="s">
        <v>181</v>
      </c>
      <c r="E4" s="36" t="s">
        <v>182</v>
      </c>
      <c r="F4" s="36"/>
      <c r="G4" s="36"/>
      <c r="H4" s="36"/>
      <c r="I4" s="36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2"/>
      <c r="IT4" s="52"/>
      <c r="IU4" s="52"/>
    </row>
    <row r="5" spans="1:255" ht="48" customHeight="1">
      <c r="A5" s="37"/>
      <c r="B5" s="37"/>
      <c r="C5" s="38"/>
      <c r="D5" s="38"/>
      <c r="E5" s="37" t="s">
        <v>68</v>
      </c>
      <c r="F5" s="37" t="s">
        <v>183</v>
      </c>
      <c r="G5" s="37" t="s">
        <v>184</v>
      </c>
      <c r="H5" s="37" t="s">
        <v>185</v>
      </c>
      <c r="I5" s="37" t="s">
        <v>186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2"/>
      <c r="IT5" s="52"/>
      <c r="IU5" s="52"/>
    </row>
    <row r="6" spans="1:255" s="26" customFormat="1" ht="21.75" customHeight="1">
      <c r="A6" s="39" t="s">
        <v>104</v>
      </c>
      <c r="B6" s="39" t="s">
        <v>78</v>
      </c>
      <c r="C6" s="40" t="s">
        <v>79</v>
      </c>
      <c r="D6" s="40" t="s">
        <v>187</v>
      </c>
      <c r="E6" s="41">
        <v>253</v>
      </c>
      <c r="F6" s="41">
        <v>253</v>
      </c>
      <c r="G6" s="42"/>
      <c r="H6" s="42"/>
      <c r="I6" s="4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</row>
    <row r="7" spans="1:10" s="26" customFormat="1" ht="21.75" customHeight="1">
      <c r="A7" s="39"/>
      <c r="B7" s="39"/>
      <c r="C7" s="40"/>
      <c r="D7" s="43" t="s">
        <v>108</v>
      </c>
      <c r="E7" s="44">
        <f>SUM(E6:E6)</f>
        <v>253</v>
      </c>
      <c r="F7" s="43">
        <f>SUM(F6:F6)</f>
        <v>253</v>
      </c>
      <c r="G7" s="41"/>
      <c r="H7" s="42"/>
      <c r="I7" s="41"/>
      <c r="J7" s="51"/>
    </row>
    <row r="8" spans="1:9" s="26" customFormat="1" ht="21.75" customHeight="1">
      <c r="A8" s="39"/>
      <c r="B8" s="39"/>
      <c r="C8" s="40"/>
      <c r="D8" s="40"/>
      <c r="E8" s="41"/>
      <c r="F8" s="41"/>
      <c r="G8" s="42"/>
      <c r="H8" s="42"/>
      <c r="I8" s="41"/>
    </row>
    <row r="9" spans="1:9" s="26" customFormat="1" ht="21.75" customHeight="1">
      <c r="A9" s="39"/>
      <c r="B9" s="39"/>
      <c r="C9" s="40"/>
      <c r="D9" s="40"/>
      <c r="E9" s="41"/>
      <c r="F9" s="41"/>
      <c r="G9" s="42"/>
      <c r="H9" s="42"/>
      <c r="I9" s="41"/>
    </row>
    <row r="10" spans="1:9" s="26" customFormat="1" ht="21.75" customHeight="1">
      <c r="A10" s="39"/>
      <c r="B10" s="39"/>
      <c r="C10" s="40"/>
      <c r="D10" s="40"/>
      <c r="E10" s="41"/>
      <c r="F10" s="41"/>
      <c r="G10" s="41"/>
      <c r="H10" s="42"/>
      <c r="I10" s="41"/>
    </row>
    <row r="11" spans="1:9" ht="21.75" customHeight="1">
      <c r="A11" s="39"/>
      <c r="B11" s="39"/>
      <c r="C11" s="40"/>
      <c r="D11" s="40"/>
      <c r="E11" s="41"/>
      <c r="F11" s="41"/>
      <c r="G11" s="41"/>
      <c r="H11" s="42"/>
      <c r="I11" s="41"/>
    </row>
    <row r="12" spans="1:10" ht="21.75" customHeight="1">
      <c r="A12" s="39"/>
      <c r="B12" s="39"/>
      <c r="C12" s="40"/>
      <c r="D12" s="40"/>
      <c r="E12" s="41"/>
      <c r="F12" s="41"/>
      <c r="G12" s="41"/>
      <c r="H12" s="42"/>
      <c r="I12" s="41"/>
      <c r="J12" s="51"/>
    </row>
    <row r="13" spans="1:10" ht="21.75" customHeight="1">
      <c r="A13" s="45"/>
      <c r="B13" s="45"/>
      <c r="C13" s="45"/>
      <c r="D13" s="45"/>
      <c r="E13" s="45"/>
      <c r="F13" s="45"/>
      <c r="G13" s="41"/>
      <c r="H13" s="42"/>
      <c r="I13" s="41"/>
      <c r="J13" s="51"/>
    </row>
    <row r="14" spans="1:10" ht="21.75" customHeight="1">
      <c r="A14" s="39"/>
      <c r="B14" s="39"/>
      <c r="C14" s="40"/>
      <c r="D14" s="40"/>
      <c r="E14" s="41"/>
      <c r="F14" s="41"/>
      <c r="G14" s="41"/>
      <c r="H14" s="42"/>
      <c r="I14" s="41"/>
      <c r="J14" s="51"/>
    </row>
    <row r="15" spans="1:10" ht="21.75" customHeight="1">
      <c r="A15" s="43"/>
      <c r="B15" s="43"/>
      <c r="C15" s="43"/>
      <c r="D15" s="45"/>
      <c r="E15" s="45"/>
      <c r="F15" s="45"/>
      <c r="G15" s="41"/>
      <c r="H15" s="42"/>
      <c r="I15" s="41"/>
      <c r="J15" s="51"/>
    </row>
    <row r="16" spans="1:11" ht="21.75" customHeight="1">
      <c r="A16" s="45"/>
      <c r="B16" s="45"/>
      <c r="C16" s="45"/>
      <c r="D16" s="45"/>
      <c r="E16" s="45"/>
      <c r="F16" s="45"/>
      <c r="G16" s="42"/>
      <c r="H16" s="42"/>
      <c r="I16" s="41"/>
      <c r="K16" s="51"/>
    </row>
    <row r="17" spans="1:11" ht="21.75" customHeight="1">
      <c r="A17" s="45"/>
      <c r="B17" s="45"/>
      <c r="C17" s="45"/>
      <c r="D17" s="45"/>
      <c r="E17" s="45"/>
      <c r="F17" s="45"/>
      <c r="G17" s="42"/>
      <c r="H17" s="42"/>
      <c r="I17" s="41"/>
      <c r="K17" s="51"/>
    </row>
    <row r="18" spans="1:11" ht="21.75" customHeight="1">
      <c r="A18" s="45"/>
      <c r="B18" s="45"/>
      <c r="C18" s="45"/>
      <c r="D18" s="45"/>
      <c r="E18" s="45"/>
      <c r="F18" s="45"/>
      <c r="G18" s="42"/>
      <c r="H18" s="42"/>
      <c r="I18" s="41"/>
      <c r="K18" s="51"/>
    </row>
    <row r="19" spans="1:11" ht="20.25" customHeight="1">
      <c r="A19"/>
      <c r="B19"/>
      <c r="C19"/>
      <c r="D19"/>
      <c r="E19"/>
      <c r="F19"/>
      <c r="G19"/>
      <c r="H19"/>
      <c r="I19"/>
      <c r="K19" s="51"/>
    </row>
    <row r="20" spans="1:11" ht="20.25" customHeight="1">
      <c r="A20"/>
      <c r="B20"/>
      <c r="C20"/>
      <c r="D20"/>
      <c r="E20"/>
      <c r="F20"/>
      <c r="G20"/>
      <c r="H20"/>
      <c r="I20"/>
      <c r="K20" s="51"/>
    </row>
    <row r="21" spans="1:11" ht="20.25" customHeight="1">
      <c r="A21"/>
      <c r="B21"/>
      <c r="C21"/>
      <c r="D21"/>
      <c r="E21"/>
      <c r="F21"/>
      <c r="G21"/>
      <c r="H21"/>
      <c r="I21"/>
      <c r="K21" s="51"/>
    </row>
    <row r="22" spans="1:11" ht="20.25" customHeight="1">
      <c r="A22"/>
      <c r="B22"/>
      <c r="C22"/>
      <c r="D22"/>
      <c r="E22"/>
      <c r="F22"/>
      <c r="G22"/>
      <c r="H22"/>
      <c r="I22"/>
      <c r="J22" s="51"/>
      <c r="K22" s="51"/>
    </row>
    <row r="23" spans="1:9" ht="20.25" customHeight="1">
      <c r="A23"/>
      <c r="B23"/>
      <c r="C23"/>
      <c r="D23"/>
      <c r="E23"/>
      <c r="F23"/>
      <c r="G23"/>
      <c r="H23"/>
      <c r="I23"/>
    </row>
    <row r="24" spans="1:9" ht="20.25" customHeight="1">
      <c r="A24"/>
      <c r="B24"/>
      <c r="C24"/>
      <c r="D24"/>
      <c r="E24"/>
      <c r="F24"/>
      <c r="G24"/>
      <c r="H24"/>
      <c r="I24"/>
    </row>
    <row r="25" spans="1:9" ht="20.25" customHeight="1">
      <c r="A25"/>
      <c r="B25"/>
      <c r="C25"/>
      <c r="D25"/>
      <c r="E25"/>
      <c r="F25"/>
      <c r="G25"/>
      <c r="H25"/>
      <c r="I25"/>
    </row>
    <row r="26" spans="1:9" ht="20.25" customHeight="1">
      <c r="A26"/>
      <c r="B26"/>
      <c r="C26"/>
      <c r="D26"/>
      <c r="E26"/>
      <c r="F26"/>
      <c r="G26"/>
      <c r="H26"/>
      <c r="I26"/>
    </row>
    <row r="27" spans="1:9" ht="20.25" customHeight="1">
      <c r="A27"/>
      <c r="B27"/>
      <c r="C27"/>
      <c r="D27"/>
      <c r="E27"/>
      <c r="F27"/>
      <c r="G27"/>
      <c r="H27"/>
      <c r="I27"/>
    </row>
    <row r="28" spans="1:9" ht="20.25" customHeight="1">
      <c r="A28"/>
      <c r="B28"/>
      <c r="C28"/>
      <c r="D28"/>
      <c r="E28"/>
      <c r="F28"/>
      <c r="G28"/>
      <c r="H28"/>
      <c r="I28"/>
    </row>
    <row r="29" spans="1:9" ht="20.25" customHeight="1">
      <c r="A29"/>
      <c r="B29"/>
      <c r="C29"/>
      <c r="D29"/>
      <c r="E29"/>
      <c r="F29"/>
      <c r="G29"/>
      <c r="H29"/>
      <c r="I29"/>
    </row>
    <row r="30" spans="1:9" ht="20.25" customHeight="1">
      <c r="A30"/>
      <c r="B30"/>
      <c r="C30"/>
      <c r="D30"/>
      <c r="E30"/>
      <c r="F30"/>
      <c r="G30"/>
      <c r="H30"/>
      <c r="I30"/>
    </row>
    <row r="31" spans="1:9" ht="20.25" customHeight="1">
      <c r="A31"/>
      <c r="B31"/>
      <c r="C31"/>
      <c r="D31"/>
      <c r="E31"/>
      <c r="F31"/>
      <c r="G31"/>
      <c r="H31"/>
      <c r="I31"/>
    </row>
    <row r="32" spans="1:9" ht="20.25" customHeight="1">
      <c r="A32"/>
      <c r="B32"/>
      <c r="C32"/>
      <c r="D32"/>
      <c r="E32"/>
      <c r="F32"/>
      <c r="G32"/>
      <c r="H32"/>
      <c r="I32"/>
    </row>
    <row r="33" spans="1:9" ht="20.25" customHeight="1">
      <c r="A33"/>
      <c r="B33"/>
      <c r="C33"/>
      <c r="D33"/>
      <c r="E33"/>
      <c r="F33"/>
      <c r="G33"/>
      <c r="H33"/>
      <c r="I33"/>
    </row>
    <row r="34" spans="1:9" ht="20.25" customHeight="1">
      <c r="A34"/>
      <c r="B34"/>
      <c r="C34"/>
      <c r="D34"/>
      <c r="E34"/>
      <c r="F34"/>
      <c r="G34"/>
      <c r="H34"/>
      <c r="I34"/>
    </row>
    <row r="35" spans="1:9" ht="20.25" customHeight="1">
      <c r="A35"/>
      <c r="B35"/>
      <c r="C35"/>
      <c r="D35"/>
      <c r="E35"/>
      <c r="F35"/>
      <c r="G35"/>
      <c r="H35"/>
      <c r="I35"/>
    </row>
    <row r="36" spans="1:9" ht="20.25" customHeight="1">
      <c r="A36"/>
      <c r="B36"/>
      <c r="C36"/>
      <c r="D36"/>
      <c r="E36"/>
      <c r="F36"/>
      <c r="G36"/>
      <c r="H36"/>
      <c r="I36"/>
    </row>
    <row r="37" spans="1:9" ht="20.25" customHeight="1">
      <c r="A37"/>
      <c r="B37"/>
      <c r="C37"/>
      <c r="D37"/>
      <c r="E37"/>
      <c r="F37"/>
      <c r="G37"/>
      <c r="H37"/>
      <c r="I37"/>
    </row>
    <row r="38" spans="1:9" ht="20.25" customHeight="1">
      <c r="A38"/>
      <c r="B38"/>
      <c r="C38"/>
      <c r="D38"/>
      <c r="E38"/>
      <c r="F38"/>
      <c r="G38"/>
      <c r="H38"/>
      <c r="I38"/>
    </row>
    <row r="39" spans="1:9" ht="20.25" customHeight="1">
      <c r="A39"/>
      <c r="B39"/>
      <c r="C39"/>
      <c r="D39"/>
      <c r="E39"/>
      <c r="F39"/>
      <c r="G39"/>
      <c r="H39"/>
      <c r="I39"/>
    </row>
    <row r="40" spans="1:9" ht="20.25" customHeight="1">
      <c r="A40"/>
      <c r="B40"/>
      <c r="C40"/>
      <c r="D40"/>
      <c r="E40"/>
      <c r="F40"/>
      <c r="G40"/>
      <c r="H40"/>
      <c r="I40"/>
    </row>
    <row r="41" spans="1:9" ht="20.25" customHeight="1">
      <c r="A41"/>
      <c r="B41"/>
      <c r="C41"/>
      <c r="D41"/>
      <c r="E41"/>
      <c r="F41"/>
      <c r="G41"/>
      <c r="H41"/>
      <c r="I41"/>
    </row>
    <row r="42" spans="1:9" ht="20.25" customHeight="1">
      <c r="A42"/>
      <c r="B42"/>
      <c r="C42"/>
      <c r="D42"/>
      <c r="E42"/>
      <c r="F42"/>
      <c r="G42"/>
      <c r="H42"/>
      <c r="I42"/>
    </row>
    <row r="43" spans="1:9" ht="20.25" customHeight="1">
      <c r="A43"/>
      <c r="B43"/>
      <c r="C43"/>
      <c r="D43"/>
      <c r="E43"/>
      <c r="F43"/>
      <c r="G43"/>
      <c r="H43"/>
      <c r="I43"/>
    </row>
    <row r="44" spans="1:9" ht="20.25" customHeight="1">
      <c r="A44"/>
      <c r="B44"/>
      <c r="C44"/>
      <c r="D44"/>
      <c r="E44"/>
      <c r="F44"/>
      <c r="G44"/>
      <c r="H44"/>
      <c r="I44"/>
    </row>
    <row r="45" spans="1:9" ht="20.25" customHeight="1">
      <c r="A45"/>
      <c r="B45"/>
      <c r="C45"/>
      <c r="D45"/>
      <c r="E45"/>
      <c r="F45"/>
      <c r="G45"/>
      <c r="H45"/>
      <c r="I45"/>
    </row>
    <row r="46" spans="1:9" ht="20.25" customHeight="1">
      <c r="A46"/>
      <c r="B46"/>
      <c r="C46"/>
      <c r="D46"/>
      <c r="E46"/>
      <c r="F46"/>
      <c r="G46"/>
      <c r="H46"/>
      <c r="I46"/>
    </row>
    <row r="47" spans="1:9" ht="20.25" customHeight="1">
      <c r="A47"/>
      <c r="B47"/>
      <c r="C47"/>
      <c r="D47"/>
      <c r="E47"/>
      <c r="F47"/>
      <c r="G47"/>
      <c r="H47"/>
      <c r="I47"/>
    </row>
    <row r="48" spans="1:9" ht="20.25" customHeight="1">
      <c r="A48"/>
      <c r="B48"/>
      <c r="C48"/>
      <c r="D48"/>
      <c r="E48"/>
      <c r="F48"/>
      <c r="G48"/>
      <c r="H48"/>
      <c r="I48"/>
    </row>
    <row r="49" spans="1:9" ht="30" customHeight="1">
      <c r="A49" s="46"/>
      <c r="B49" s="46"/>
      <c r="C49" s="46"/>
      <c r="D49" s="46"/>
      <c r="E49" s="46"/>
      <c r="F49" s="46"/>
      <c r="G49"/>
      <c r="H49"/>
      <c r="I49"/>
    </row>
    <row r="50" spans="1:9" ht="30" customHeight="1">
      <c r="A50"/>
      <c r="B50" s="46"/>
      <c r="C50" s="46"/>
      <c r="D50" s="46"/>
      <c r="E50" s="46"/>
      <c r="F50" s="46"/>
      <c r="G50"/>
      <c r="H50"/>
      <c r="I50"/>
    </row>
    <row r="51" spans="1:9" ht="30" customHeight="1">
      <c r="A51" s="46"/>
      <c r="B51" s="46"/>
      <c r="D51" s="46"/>
      <c r="F51" s="46"/>
      <c r="G51"/>
      <c r="H51"/>
      <c r="I51"/>
    </row>
  </sheetData>
  <sheetProtection/>
  <mergeCells count="6">
    <mergeCell ref="A3:D3"/>
    <mergeCell ref="E4:I4"/>
    <mergeCell ref="A4:A5"/>
    <mergeCell ref="B4:B5"/>
    <mergeCell ref="C4:C5"/>
    <mergeCell ref="D4:D5"/>
  </mergeCells>
  <printOptions horizontalCentered="1"/>
  <pageMargins left="0.39" right="0.39" top="0.39" bottom="0.39" header="0.51" footer="0.51"/>
  <pageSetup fitToHeight="1" fitToWidth="1" horizontalDpi="600" verticalDpi="600" orientation="landscape" paperSize="9" scale="75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9"/>
  <sheetViews>
    <sheetView showGridLines="0" showZeros="0" tabSelected="1" zoomScale="78" zoomScaleNormal="78" workbookViewId="0" topLeftCell="A1">
      <selection activeCell="C10" sqref="C10"/>
    </sheetView>
  </sheetViews>
  <sheetFormatPr defaultColWidth="9.16015625" defaultRowHeight="11.25"/>
  <cols>
    <col min="1" max="1" width="10" style="0" customWidth="1"/>
    <col min="2" max="2" width="40.5" style="0" customWidth="1"/>
    <col min="3" max="3" width="23" style="0" customWidth="1"/>
    <col min="4" max="4" width="20.83203125" style="0" customWidth="1"/>
    <col min="5" max="5" width="17.5" style="0" customWidth="1"/>
    <col min="6" max="7" width="23.5" style="0" customWidth="1"/>
    <col min="8" max="8" width="17" style="0" customWidth="1"/>
    <col min="9" max="9" width="16.83203125" style="0" customWidth="1"/>
    <col min="10" max="249" width="9.33203125" style="0" customWidth="1"/>
  </cols>
  <sheetData>
    <row r="1" spans="3:249" ht="27.75" customHeight="1">
      <c r="C1" s="1"/>
      <c r="D1" s="1"/>
      <c r="E1" s="1"/>
      <c r="F1" s="1"/>
      <c r="G1" s="1"/>
      <c r="I1" s="19" t="s">
        <v>188</v>
      </c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</row>
    <row r="2" spans="1:249" ht="48.75" customHeight="1">
      <c r="A2" s="2" t="s">
        <v>189</v>
      </c>
      <c r="B2" s="2"/>
      <c r="C2" s="2"/>
      <c r="D2" s="3"/>
      <c r="E2" s="4"/>
      <c r="F2" s="4"/>
      <c r="G2" s="3"/>
      <c r="H2" s="5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</row>
    <row r="3" spans="1:249" ht="27.75" customHeight="1">
      <c r="A3" s="6" t="s">
        <v>82</v>
      </c>
      <c r="B3" s="7"/>
      <c r="C3" s="8"/>
      <c r="D3" s="9"/>
      <c r="E3" s="9"/>
      <c r="F3" s="9"/>
      <c r="G3" s="9"/>
      <c r="H3" s="10" t="s">
        <v>3</v>
      </c>
      <c r="I3" s="22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</row>
    <row r="4" spans="1:249" ht="23.25" customHeight="1">
      <c r="A4" s="11" t="s">
        <v>61</v>
      </c>
      <c r="B4" s="12" t="s">
        <v>62</v>
      </c>
      <c r="C4" s="13" t="s">
        <v>190</v>
      </c>
      <c r="D4" s="13"/>
      <c r="E4" s="13"/>
      <c r="F4" s="13"/>
      <c r="G4" s="13"/>
      <c r="H4" s="13"/>
      <c r="I4" s="11" t="s">
        <v>152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</row>
    <row r="5" spans="1:249" ht="23.25" customHeight="1">
      <c r="A5" s="11"/>
      <c r="B5" s="12"/>
      <c r="C5" s="13" t="s">
        <v>191</v>
      </c>
      <c r="D5" s="13" t="s">
        <v>192</v>
      </c>
      <c r="E5" s="11" t="s">
        <v>193</v>
      </c>
      <c r="F5" s="11"/>
      <c r="G5" s="11"/>
      <c r="H5" s="11" t="s">
        <v>154</v>
      </c>
      <c r="I5" s="11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</row>
    <row r="6" spans="1:249" ht="23.25" customHeight="1">
      <c r="A6" s="14"/>
      <c r="B6" s="15"/>
      <c r="C6" s="16"/>
      <c r="D6" s="16"/>
      <c r="E6" s="14" t="s">
        <v>68</v>
      </c>
      <c r="F6" s="16" t="s">
        <v>162</v>
      </c>
      <c r="G6" s="16" t="s">
        <v>194</v>
      </c>
      <c r="H6" s="14"/>
      <c r="I6" s="1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</row>
    <row r="7" spans="1:9" ht="23.25" customHeight="1">
      <c r="A7" s="17" t="s">
        <v>78</v>
      </c>
      <c r="B7" s="17" t="s">
        <v>79</v>
      </c>
      <c r="C7" s="18">
        <f>+D7+E7+H7+I7</f>
        <v>15</v>
      </c>
      <c r="D7" s="18"/>
      <c r="E7" s="18">
        <f>+F7+G7</f>
        <v>14</v>
      </c>
      <c r="F7" s="18">
        <v>14</v>
      </c>
      <c r="G7" s="18"/>
      <c r="H7" s="18">
        <v>1</v>
      </c>
      <c r="I7" s="25"/>
    </row>
    <row r="8" spans="1:9" ht="23.25" customHeight="1">
      <c r="A8" s="17"/>
      <c r="B8" s="17"/>
      <c r="C8" s="18"/>
      <c r="D8" s="18"/>
      <c r="E8" s="18"/>
      <c r="F8" s="18"/>
      <c r="G8" s="18"/>
      <c r="H8" s="18"/>
      <c r="I8" s="25"/>
    </row>
    <row r="9" spans="1:9" ht="23.25" customHeight="1">
      <c r="A9" s="17"/>
      <c r="B9" s="17"/>
      <c r="C9" s="18"/>
      <c r="D9" s="18"/>
      <c r="E9" s="18"/>
      <c r="F9" s="18"/>
      <c r="G9" s="18"/>
      <c r="H9" s="18"/>
      <c r="I9" s="25"/>
    </row>
    <row r="10" spans="1:9" ht="23.25" customHeight="1">
      <c r="A10" s="17"/>
      <c r="B10" s="17"/>
      <c r="C10" s="18"/>
      <c r="D10" s="18"/>
      <c r="E10" s="18"/>
      <c r="F10" s="18"/>
      <c r="G10" s="18"/>
      <c r="H10" s="18"/>
      <c r="I10" s="25"/>
    </row>
    <row r="11" spans="1:9" ht="23.25" customHeight="1">
      <c r="A11" s="17"/>
      <c r="B11" s="17"/>
      <c r="C11" s="18"/>
      <c r="D11" s="18"/>
      <c r="E11" s="18"/>
      <c r="F11" s="18"/>
      <c r="G11" s="18"/>
      <c r="H11" s="18"/>
      <c r="I11" s="25"/>
    </row>
    <row r="12" spans="1:9" ht="23.25" customHeight="1">
      <c r="A12" s="17"/>
      <c r="B12" s="17"/>
      <c r="C12" s="18"/>
      <c r="D12" s="18"/>
      <c r="E12" s="18"/>
      <c r="F12" s="18"/>
      <c r="G12" s="18"/>
      <c r="H12" s="18"/>
      <c r="I12" s="25"/>
    </row>
    <row r="13" spans="1:9" ht="23.25" customHeight="1">
      <c r="A13" s="17"/>
      <c r="B13" s="17"/>
      <c r="C13" s="18"/>
      <c r="D13" s="18"/>
      <c r="E13" s="18"/>
      <c r="F13" s="18"/>
      <c r="G13" s="18"/>
      <c r="H13" s="18"/>
      <c r="I13" s="25"/>
    </row>
    <row r="14" spans="1:9" ht="23.25" customHeight="1">
      <c r="A14" s="17"/>
      <c r="B14" s="17"/>
      <c r="C14" s="18"/>
      <c r="D14" s="18"/>
      <c r="E14" s="18"/>
      <c r="F14" s="18"/>
      <c r="G14" s="18"/>
      <c r="H14" s="18"/>
      <c r="I14" s="25"/>
    </row>
    <row r="15" spans="1:9" ht="23.25" customHeight="1">
      <c r="A15" s="17"/>
      <c r="B15" s="17"/>
      <c r="C15" s="18"/>
      <c r="D15" s="18"/>
      <c r="E15" s="18"/>
      <c r="F15" s="18"/>
      <c r="G15" s="18"/>
      <c r="H15" s="18"/>
      <c r="I15" s="25"/>
    </row>
    <row r="16" spans="1:9" ht="23.25" customHeight="1">
      <c r="A16" s="17"/>
      <c r="B16" s="17"/>
      <c r="C16" s="18"/>
      <c r="D16" s="18"/>
      <c r="E16" s="18"/>
      <c r="F16" s="18"/>
      <c r="G16" s="18"/>
      <c r="H16" s="18"/>
      <c r="I16" s="25"/>
    </row>
    <row r="17" spans="1:9" ht="23.25" customHeight="1">
      <c r="A17" s="17"/>
      <c r="B17" s="17"/>
      <c r="C17" s="18"/>
      <c r="D17" s="18"/>
      <c r="E17" s="18"/>
      <c r="F17" s="18"/>
      <c r="G17" s="18"/>
      <c r="H17" s="18"/>
      <c r="I17" s="25"/>
    </row>
    <row r="18" spans="1:9" ht="23.25" customHeight="1">
      <c r="A18" s="17"/>
      <c r="B18" s="17"/>
      <c r="C18" s="18"/>
      <c r="D18" s="18"/>
      <c r="E18" s="18"/>
      <c r="F18" s="18"/>
      <c r="G18" s="18"/>
      <c r="H18" s="18"/>
      <c r="I18" s="25"/>
    </row>
    <row r="19" spans="1:9" ht="23.25" customHeight="1">
      <c r="A19" s="17"/>
      <c r="B19" s="17"/>
      <c r="C19" s="18"/>
      <c r="D19" s="18"/>
      <c r="E19" s="18"/>
      <c r="F19" s="18"/>
      <c r="G19" s="18"/>
      <c r="H19" s="18"/>
      <c r="I19" s="25"/>
    </row>
  </sheetData>
  <sheetProtection/>
  <mergeCells count="9">
    <mergeCell ref="H3:I3"/>
    <mergeCell ref="C4:H4"/>
    <mergeCell ref="E5:G5"/>
    <mergeCell ref="A4:A6"/>
    <mergeCell ref="B4:B6"/>
    <mergeCell ref="C5:C6"/>
    <mergeCell ref="D5:D6"/>
    <mergeCell ref="H5:H6"/>
    <mergeCell ref="I4:I6"/>
  </mergeCells>
  <printOptions horizontalCentered="1"/>
  <pageMargins left="0.39" right="0.39" top="0.39" bottom="0.39" header="0.51" footer="0.51"/>
  <pageSetup fitToHeight="1" fitToWidth="1" horizontalDpi="600" verticalDpi="600" orientation="landscape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gbl</cp:lastModifiedBy>
  <cp:lastPrinted>2017-01-12T03:02:29Z</cp:lastPrinted>
  <dcterms:created xsi:type="dcterms:W3CDTF">2017-01-12T07:22:39Z</dcterms:created>
  <dcterms:modified xsi:type="dcterms:W3CDTF">2017-12-13T08:22:41Z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