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Sheet1" sheetId="13" r:id="rId13"/>
  </sheets>
  <definedNames>
    <definedName name="_xlnm.Print_Area" localSheetId="1">'1'!$A$1:$D$31</definedName>
    <definedName name="_xlnm.Print_Area" localSheetId="11">'11'!$A$1:$L$19</definedName>
    <definedName name="_xlnm.Print_Area" localSheetId="3">'3'!$A$1:$H$19</definedName>
    <definedName name="_xlnm.Print_Area" localSheetId="4">'4'!$A$1:$D$31</definedName>
    <definedName name="_xlnm.Print_Area" localSheetId="8">'8'!$A$1:$F$7</definedName>
    <definedName name="_xlnm.Print_Area" localSheetId="9">'9'!$A$1:$F$15</definedName>
    <definedName name="_xlnm._FilterDatabase" localSheetId="11" hidden="1">'11'!$A$1:$L$19</definedName>
  </definedNames>
  <calcPr fullCalcOnLoad="1"/>
</workbook>
</file>

<file path=xl/sharedStrings.xml><?xml version="1.0" encoding="utf-8"?>
<sst xmlns="http://schemas.openxmlformats.org/spreadsheetml/2006/main" count="417" uniqueCount="236">
  <si>
    <t>附件1</t>
  </si>
  <si>
    <t>2024年收支预算总表</t>
  </si>
  <si>
    <t>部门：天津东疆综合保税区新经济促进局（科技局）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</si>
  <si>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</si>
  <si>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</si>
  <si>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</si>
  <si>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</si>
  <si>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</si>
  <si>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</si>
  <si>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</si>
  <si>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</si>
  <si>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</si>
  <si>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</si>
  <si>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</si>
  <si>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</si>
  <si>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</si>
  <si>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</si>
  <si>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</si>
  <si>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</si>
  <si>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</si>
  <si>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</si>
  <si>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</si>
  <si>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</si>
  <si>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</si>
  <si>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</si>
  <si>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</si>
  <si>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</si>
  <si>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</si>
  <si>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</si>
  <si>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</si>
  <si>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</si>
  <si>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</si>
  <si>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</si>
  <si>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</si>
  <si>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</si>
  <si>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</si>
  <si>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</si>
  <si>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</si>
  <si>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</si>
  <si>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</si>
  <si>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</si>
  <si>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</si>
  <si>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</si>
  <si>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</si>
  <si>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</si>
  <si>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</si>
  <si>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</si>
  <si>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</si>
  <si>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</si>
  <si>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</si>
  <si>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</si>
  <si>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</si>
  <si>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</si>
  <si>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</si>
  <si>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</si>
  <si>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</si>
  <si>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</si>
  <si>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</si>
  <si>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</si>
  <si>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</si>
  <si>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</si>
  <si>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</si>
  <si>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</si>
  <si>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</si>
  <si>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天津东疆综合保税区新经济促进局（科技局）</t>
  </si>
  <si>
    <t>388101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</si>
  <si>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</si>
  <si>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</si>
  <si>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</si>
  <si>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</si>
  <si>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</si>
  <si>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</si>
  <si>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</si>
  <si>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</si>
  <si>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</si>
  <si>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</si>
  <si>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</si>
  <si>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</si>
  <si>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20113</t>
  </si>
  <si>
    <t>商贸事务</t>
  </si>
  <si>
    <t>2011301</t>
  </si>
  <si>
    <t>行政运行</t>
  </si>
  <si>
    <t>2011308</t>
  </si>
  <si>
    <t>招商引资</t>
  </si>
  <si>
    <t>206</t>
  </si>
  <si>
    <t>科学技术支出</t>
  </si>
  <si>
    <t>20605</t>
  </si>
  <si>
    <t>科技条件与服务</t>
  </si>
  <si>
    <t>2060502</t>
  </si>
  <si>
    <t>技术创新服务体系</t>
  </si>
  <si>
    <t>20607</t>
  </si>
  <si>
    <t>科学技术普及</t>
  </si>
  <si>
    <t>2060702</t>
  </si>
  <si>
    <t>科普活动</t>
  </si>
  <si>
    <t>20699</t>
  </si>
  <si>
    <t>其他科学技术支出</t>
  </si>
  <si>
    <t>2069901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</si>
  <si>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</si>
  <si>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</si>
  <si>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</si>
  <si>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</si>
  <si>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</si>
  <si>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</si>
  <si>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</si>
  <si>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</si>
  <si>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</si>
  <si>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</si>
  <si>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</si>
  <si>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</si>
  <si>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</si>
  <si>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</si>
  <si>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</si>
  <si>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</si>
  <si>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</si>
  <si>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</si>
  <si>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</si>
  <si>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</si>
  <si>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301</t>
  </si>
  <si>
    <t>工资福利支出</t>
  </si>
  <si>
    <t>30101</t>
  </si>
  <si>
    <t>30102</t>
  </si>
  <si>
    <t>30103</t>
  </si>
  <si>
    <t>30108</t>
  </si>
  <si>
    <t>30109</t>
  </si>
  <si>
    <t>30110</t>
  </si>
  <si>
    <t>30112</t>
  </si>
  <si>
    <t>30113</t>
  </si>
  <si>
    <t>302</t>
  </si>
  <si>
    <t>商品和服务支出</t>
  </si>
  <si>
    <t>30201</t>
  </si>
  <si>
    <t>30202</t>
  </si>
  <si>
    <t>30203</t>
  </si>
  <si>
    <t>30204</t>
  </si>
  <si>
    <t>30205</t>
  </si>
  <si>
    <t>30207</t>
  </si>
  <si>
    <t>30211</t>
  </si>
  <si>
    <t>30212</t>
  </si>
  <si>
    <t>30213</t>
  </si>
  <si>
    <t>30214</t>
  </si>
  <si>
    <t>30215</t>
  </si>
  <si>
    <t>30216</t>
  </si>
  <si>
    <t>30224</t>
  </si>
  <si>
    <t>30226</t>
  </si>
  <si>
    <t>30227</t>
  </si>
  <si>
    <t>30239</t>
  </si>
  <si>
    <t>30299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</si>
  <si>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</si>
  <si>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</si>
  <si>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</si>
  <si>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</si>
  <si>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t>无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</si>
  <si>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</si>
  <si>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</si>
  <si>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</si>
  <si>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</si>
  <si>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</si>
  <si>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</si>
  <si>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</si>
  <si>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</si>
  <si>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</si>
  <si>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</si>
  <si>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</si>
  <si>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</si>
  <si>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</si>
  <si>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</si>
  <si>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</si>
  <si>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</si>
  <si>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</si>
  <si>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</si>
  <si>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201-13-01</t>
  </si>
  <si>
    <t>货物</t>
  </si>
  <si>
    <t>日常办公费</t>
  </si>
  <si>
    <t>复印纸1,98万元</t>
  </si>
  <si>
    <t>201-13-08</t>
  </si>
  <si>
    <t>服务</t>
  </si>
  <si>
    <t>2024（第七届）物流与供应链诚信创新大会暨天津（东疆）网络货运平台发展论坛</t>
  </si>
  <si>
    <t>2024年新政采项目，未执行，预计项目总预算100万元，本年预算100万元</t>
  </si>
  <si>
    <t>206-05-02</t>
  </si>
  <si>
    <t>东疆综合保税区科技创新服务工作项目</t>
  </si>
  <si>
    <t xml:space="preserve">1.往年已执行，本年预计支付尾款15.52万元
2.2024年新政采项目，未执行，预计项目总预算80万元，本年预算64万元
</t>
  </si>
  <si>
    <t>数字货运区块链分布式数据存储系统</t>
  </si>
  <si>
    <t>往年已执行，本年预计支付18.216万元</t>
  </si>
  <si>
    <t>数字货运信息化平台及配套服务完善升级（配套服务）</t>
  </si>
  <si>
    <t>1、往年已执行，本年预计支付东疆共享经济平台企业综合服务系统项目（人工保障类服务）项目尾款35.56万元
2、2024年新政采项目，未执行，预计项目总预算234.65万元，本年预算199.45万元</t>
  </si>
  <si>
    <t>数字货运信息化平台及配套服务完善升级项目（技术开发）</t>
  </si>
  <si>
    <t>2024年新政采项目，未执行，预计项目总预算492万元，本年预算418.2万元</t>
  </si>
  <si>
    <t>附件10</t>
  </si>
  <si>
    <t>2024年国有资本经营预算支出情况表</t>
  </si>
  <si>
    <t>本年国有资本经营基金预算支出</t>
  </si>
  <si>
    <t>附件11</t>
  </si>
  <si>
    <t xml:space="preserve"> 2024年项目支出预算表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</si>
  <si>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</si>
  <si>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</si>
  <si>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</si>
  <si>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</si>
  <si>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</si>
  <si>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</si>
  <si>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</si>
  <si>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</si>
  <si>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</si>
  <si>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</si>
  <si>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2024年东疆网络货运全流程服务</t>
  </si>
  <si>
    <t>2024年中国·天津冷链物流产业（人才）暨产教融合联盟成立大会</t>
  </si>
  <si>
    <t>东疆之星</t>
  </si>
  <si>
    <t>共享经济平台企业综合服务系统宣传视频制作</t>
  </si>
  <si>
    <t>科技金融与数字化科技成果转化平台建设</t>
  </si>
  <si>
    <t>全域科普及科技（科协）服务工作</t>
  </si>
  <si>
    <t>招商项目全周期管理服务</t>
  </si>
  <si>
    <t>招商专项工作经费</t>
  </si>
  <si>
    <t>款</t>
  </si>
  <si>
    <t>部门经济分类编码及名称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</si>
  <si>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</si>
  <si>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</si>
  <si>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</si>
  <si>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</si>
  <si>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</si>
  <si>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</si>
  <si>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</si>
  <si>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</si>
  <si>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</si>
  <si>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</si>
  <si>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</si>
  <si>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</si>
  <si>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</si>
  <si>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邮电费</t>
  </si>
  <si>
    <t>差旅费</t>
  </si>
  <si>
    <t>维修(护)费</t>
  </si>
  <si>
    <t>租赁费</t>
  </si>
  <si>
    <t>会议费</t>
  </si>
  <si>
    <t>培训费</t>
  </si>
  <si>
    <t>被装购置费</t>
  </si>
  <si>
    <t>劳务费</t>
  </si>
  <si>
    <t>委托业务费</t>
  </si>
  <si>
    <t>其他交通费用</t>
  </si>
  <si>
    <t>其他商品和服务支出</t>
  </si>
  <si>
    <t>因公出国（境）费用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</si>
</sst>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* #,##0_$_-;\-* #,##0_$_-;_-* &quot;-&quot;_$_-;_-@_-"/>
    <numFmt numFmtId="178" formatCode="\$#,##0;\(\$#,##0\)"/>
    <numFmt numFmtId="179" formatCode="\$#,##0.00;\(\$#,##0.00\)"/>
    <numFmt numFmtId="180" formatCode="_(&quot;$&quot;* #,##0.00_);_(&quot;$&quot;* \(#,##0.00\);_(&quot;$&quot;* &quot;-&quot;??_);_(@_)"/>
    <numFmt numFmtId="181" formatCode="#,##0;\(#,##0\)"/>
    <numFmt numFmtId="182" formatCode="#,##0;\-#,##0;&quot;-&quot;"/>
    <numFmt numFmtId="183" formatCode="_-&quot;$&quot;* #,##0_-;\-&quot;$&quot;* #,##0_-;_-&quot;$&quot;* &quot;-&quot;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0;_琀"/>
    <numFmt numFmtId="188" formatCode="yyyy&quot;年&quot;m&quot;月&quot;d&quot;日&quot;;@"/>
    <numFmt numFmtId="189" formatCode="#,##0.00_ "/>
    <numFmt numFmtId="190" formatCode="#,##0.0"/>
    <numFmt numFmtId="191" formatCode=";;"/>
    <numFmt numFmtId="192" formatCode="0.00_ "/>
    <numFmt numFmtId="193" formatCode="* #,##0.00;* \-#,##0.00;* &quot;&quot;??;@"/>
    <numFmt numFmtId="194" formatCode="#,##0.0_ 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바탕체"/>
      <family val="0"/>
    </font>
    <font>
      <sz val="10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sz val="12"/>
      <color indexed="20"/>
      <name val="楷体_GB2312"/>
      <family val="3"/>
    </font>
    <font>
      <sz val="9"/>
      <color indexed="20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1"/>
      <color indexed="42"/>
      <name val="宋体"/>
      <family val="0"/>
    </font>
    <font>
      <sz val="12"/>
      <name val="官帕眉"/>
      <family val="0"/>
    </font>
    <font>
      <sz val="12"/>
      <name val="Arial"/>
      <family val="2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8"/>
      <name val="Times New Roman"/>
      <family val="1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3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centerContinuous" vertical="center"/>
      <protection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176" fontId="1" fillId="0" borderId="10">
      <alignment vertical="center"/>
      <protection locked="0"/>
    </xf>
    <xf numFmtId="0" fontId="29" fillId="0" borderId="0">
      <alignment/>
      <protection/>
    </xf>
    <xf numFmtId="0" fontId="16" fillId="3" borderId="5" applyNumberFormat="0" applyAlignment="0" applyProtection="0"/>
    <xf numFmtId="0" fontId="25" fillId="19" borderId="0" applyNumberFormat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32" fillId="7" borderId="0" applyNumberFormat="0" applyBorder="0" applyAlignment="0" applyProtection="0"/>
    <xf numFmtId="0" fontId="23" fillId="7" borderId="0" applyProtection="0">
      <alignment vertical="center"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3" fillId="18" borderId="0" applyNumberFormat="0" applyBorder="0" applyAlignment="0" applyProtection="0"/>
    <xf numFmtId="0" fontId="23" fillId="7" borderId="0" applyNumberFormat="0" applyBorder="0" applyAlignment="0" applyProtection="0"/>
    <xf numFmtId="0" fontId="20" fillId="0" borderId="8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2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4" fillId="8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3" fillId="18" borderId="0" applyNumberFormat="0" applyBorder="0" applyAlignment="0" applyProtection="0"/>
    <xf numFmtId="0" fontId="22" fillId="6" borderId="0" applyNumberFormat="0" applyBorder="0" applyAlignment="0" applyProtection="0"/>
    <xf numFmtId="0" fontId="34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20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26" fillId="0" borderId="0">
      <alignment vertical="center"/>
      <protection/>
    </xf>
    <xf numFmtId="0" fontId="23" fillId="7" borderId="0" applyNumberFormat="0" applyBorder="0" applyAlignment="0" applyProtection="0"/>
    <xf numFmtId="0" fontId="11" fillId="0" borderId="0">
      <alignment horizontal="centerContinuous" vertical="center"/>
      <protection/>
    </xf>
    <xf numFmtId="0" fontId="22" fillId="6" borderId="0" applyNumberFormat="0" applyBorder="0" applyAlignment="0" applyProtection="0"/>
    <xf numFmtId="0" fontId="26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3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4" applyNumberFormat="0" applyFill="0" applyAlignment="0" applyProtection="0"/>
    <xf numFmtId="0" fontId="35" fillId="0" borderId="11" applyNumberFormat="0" applyAlignment="0" applyProtection="0"/>
    <xf numFmtId="0" fontId="22" fillId="6" borderId="0" applyNumberFormat="0" applyBorder="0" applyAlignment="0" applyProtection="0"/>
    <xf numFmtId="0" fontId="26" fillId="1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2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2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1" fontId="28" fillId="0" borderId="0">
      <alignment/>
      <protection/>
    </xf>
    <xf numFmtId="0" fontId="39" fillId="5" borderId="7" applyNumberFormat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37" fontId="40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 applyProtection="0">
      <alignment/>
    </xf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37" fillId="27" borderId="0" applyNumberFormat="0" applyBorder="0" applyAlignment="0" applyProtection="0"/>
    <xf numFmtId="0" fontId="23" fillId="7" borderId="0" applyNumberFormat="0" applyBorder="0" applyAlignment="0" applyProtection="0"/>
    <xf numFmtId="0" fontId="35" fillId="0" borderId="12">
      <alignment horizontal="left" vertical="center"/>
      <protection/>
    </xf>
    <xf numFmtId="0" fontId="23" fillId="7" borderId="0" applyNumberFormat="0" applyBorder="0" applyAlignment="0" applyProtection="0"/>
    <xf numFmtId="38" fontId="41" fillId="4" borderId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4" fillId="28" borderId="0" applyNumberFormat="0" applyBorder="0" applyAlignment="0" applyProtection="0"/>
    <xf numFmtId="0" fontId="26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178" fontId="42" fillId="0" borderId="0">
      <alignment/>
      <protection/>
    </xf>
    <xf numFmtId="0" fontId="23" fillId="7" borderId="0" applyNumberFormat="0" applyBorder="0" applyAlignment="0" applyProtection="0"/>
    <xf numFmtId="0" fontId="28" fillId="0" borderId="0">
      <alignment/>
      <protection/>
    </xf>
    <xf numFmtId="179" fontId="42" fillId="0" borderId="0">
      <alignment/>
      <protection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180" fontId="28" fillId="0" borderId="0" applyFont="0" applyFill="0" applyBorder="0" applyAlignment="0" applyProtection="0"/>
    <xf numFmtId="181" fontId="42" fillId="0" borderId="0">
      <alignment/>
      <protection/>
    </xf>
    <xf numFmtId="0" fontId="26" fillId="8" borderId="0" applyNumberFormat="0" applyBorder="0" applyAlignment="0" applyProtection="0"/>
    <xf numFmtId="0" fontId="43" fillId="0" borderId="0" applyProtection="0">
      <alignment vertical="center"/>
    </xf>
    <xf numFmtId="0" fontId="23" fillId="7" borderId="0" applyNumberFormat="0" applyBorder="0" applyAlignment="0" applyProtection="0"/>
    <xf numFmtId="0" fontId="34" fillId="25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33" fillId="18" borderId="0" applyNumberFormat="0" applyBorder="0" applyAlignment="0" applyProtection="0"/>
    <xf numFmtId="0" fontId="38" fillId="26" borderId="0" applyNumberFormat="0" applyBorder="0" applyAlignment="0" applyProtection="0"/>
    <xf numFmtId="41" fontId="42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3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8" fillId="29" borderId="0" applyNumberFormat="0" applyBorder="0" applyAlignment="0" applyProtection="0"/>
    <xf numFmtId="0" fontId="22" fillId="6" borderId="0" applyNumberFormat="0" applyBorder="0" applyAlignment="0" applyProtection="0"/>
    <xf numFmtId="0" fontId="16" fillId="3" borderId="5" applyNumberFormat="0" applyAlignment="0" applyProtection="0"/>
    <xf numFmtId="0" fontId="26" fillId="2" borderId="1" applyNumberFormat="0" applyFont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10" fontId="41" fillId="24" borderId="10" applyBorder="0" applyAlignment="0" applyProtection="0"/>
    <xf numFmtId="0" fontId="44" fillId="30" borderId="0" applyNumberFormat="0" applyBorder="0" applyAlignment="0" applyProtection="0"/>
    <xf numFmtId="0" fontId="23" fillId="7" borderId="0" applyNumberFormat="0" applyBorder="0" applyAlignment="0" applyProtection="0"/>
    <xf numFmtId="0" fontId="30" fillId="0" borderId="0" applyFont="0" applyFill="0" applyBorder="0" applyAlignment="0" applyProtection="0"/>
    <xf numFmtId="0" fontId="23" fillId="7" borderId="0" applyNumberFormat="0" applyBorder="0" applyAlignment="0" applyProtection="0"/>
    <xf numFmtId="0" fontId="44" fillId="31" borderId="0" applyNumberFormat="0" applyBorder="0" applyAlignment="0" applyProtection="0"/>
    <xf numFmtId="0" fontId="22" fillId="6" borderId="0" applyNumberFormat="0" applyBorder="0" applyAlignment="0" applyProtection="0"/>
    <xf numFmtId="0" fontId="38" fillId="26" borderId="0" applyNumberFormat="0" applyBorder="0" applyAlignment="0" applyProtection="0"/>
    <xf numFmtId="0" fontId="22" fillId="6" borderId="0" applyNumberFormat="0" applyBorder="0" applyAlignment="0" applyProtection="0"/>
    <xf numFmtId="0" fontId="18" fillId="24" borderId="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16" fillId="3" borderId="5" applyNumberFormat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5" fillId="20" borderId="0" applyNumberFormat="0" applyBorder="0" applyAlignment="0" applyProtection="0"/>
    <xf numFmtId="182" fontId="46" fillId="0" borderId="0" applyFill="0" applyBorder="0" applyAlignment="0">
      <protection/>
    </xf>
    <xf numFmtId="0" fontId="22" fillId="20" borderId="0" applyNumberFormat="0" applyBorder="0" applyAlignment="0" applyProtection="0"/>
    <xf numFmtId="0" fontId="45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8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10" borderId="0" applyNumberFormat="0" applyBorder="0" applyAlignment="0" applyProtection="0"/>
    <xf numFmtId="0" fontId="33" fillId="18" borderId="0" applyNumberFormat="0" applyBorder="0" applyAlignment="0" applyProtection="0"/>
    <xf numFmtId="0" fontId="47" fillId="0" borderId="0" applyFont="0" applyFill="0" applyBorder="0" applyAlignment="0" applyProtection="0"/>
    <xf numFmtId="0" fontId="23" fillId="7" borderId="0" applyNumberFormat="0" applyBorder="0" applyAlignment="0" applyProtection="0"/>
    <xf numFmtId="0" fontId="25" fillId="17" borderId="0" applyNumberFormat="0" applyBorder="0" applyAlignment="0" applyProtection="0"/>
    <xf numFmtId="0" fontId="2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17" fillId="4" borderId="6" applyNumberFormat="0" applyAlignment="0" applyProtection="0"/>
    <xf numFmtId="183" fontId="28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 vertical="center"/>
      <protection/>
    </xf>
    <xf numFmtId="0" fontId="22" fillId="6" borderId="0" applyNumberFormat="0" applyBorder="0" applyAlignment="0" applyProtection="0"/>
    <xf numFmtId="0" fontId="26" fillId="3" borderId="0" applyNumberFormat="0" applyBorder="0" applyAlignment="0" applyProtection="0"/>
    <xf numFmtId="0" fontId="17" fillId="24" borderId="6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4" fillId="32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 vertical="center"/>
      <protection/>
    </xf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0" fontId="37" fillId="27" borderId="0" applyNumberFormat="0" applyBorder="0" applyAlignment="0" applyProtection="0"/>
    <xf numFmtId="0" fontId="44" fillId="33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43" fontId="28" fillId="0" borderId="0" applyFont="0" applyFill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6" fillId="14" borderId="0" applyNumberFormat="0" applyBorder="0" applyAlignment="0" applyProtection="0"/>
    <xf numFmtId="38" fontId="47" fillId="0" borderId="0" applyFont="0" applyFill="0" applyBorder="0" applyAlignment="0" applyProtection="0"/>
    <xf numFmtId="0" fontId="23" fillId="7" borderId="0" applyNumberFormat="0" applyBorder="0" applyAlignment="0" applyProtection="0"/>
    <xf numFmtId="0" fontId="33" fillId="7" borderId="0" applyNumberFormat="0" applyBorder="0" applyAlignment="0" applyProtection="0"/>
    <xf numFmtId="0" fontId="23" fillId="18" borderId="0" applyNumberFormat="0" applyBorder="0" applyAlignment="0" applyProtection="0"/>
    <xf numFmtId="0" fontId="2" fillId="0" borderId="0">
      <alignment vertical="center"/>
      <protection/>
    </xf>
    <xf numFmtId="0" fontId="38" fillId="26" borderId="0" applyNumberFormat="0" applyBorder="0" applyAlignment="0" applyProtection="0"/>
    <xf numFmtId="0" fontId="37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14" fillId="0" borderId="3" applyNumberFormat="0" applyFill="0" applyAlignment="0" applyProtection="0"/>
    <xf numFmtId="0" fontId="26" fillId="14" borderId="0" applyNumberFormat="0" applyBorder="0" applyAlignment="0" applyProtection="0"/>
    <xf numFmtId="0" fontId="49" fillId="0" borderId="0">
      <alignment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4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6" fillId="18" borderId="0" applyNumberFormat="0" applyBorder="0" applyAlignment="0" applyProtection="0"/>
    <xf numFmtId="0" fontId="44" fillId="34" borderId="0" applyNumberFormat="0" applyBorder="0" applyAlignment="0" applyProtection="0"/>
    <xf numFmtId="0" fontId="23" fillId="7" borderId="0" applyNumberFormat="0" applyBorder="0" applyAlignment="0" applyProtection="0"/>
    <xf numFmtId="0" fontId="25" fillId="15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44" fillId="35" borderId="0" applyNumberFormat="0" applyBorder="0" applyAlignment="0" applyProtection="0"/>
    <xf numFmtId="0" fontId="19" fillId="5" borderId="7" applyNumberFormat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5" fillId="19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>
      <alignment/>
      <protection/>
    </xf>
    <xf numFmtId="0" fontId="25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50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18" borderId="0" applyNumberFormat="0" applyBorder="0" applyAlignment="0" applyProtection="0"/>
    <xf numFmtId="0" fontId="37" fillId="6" borderId="0" applyNumberFormat="0" applyBorder="0" applyAlignment="0" applyProtection="0"/>
    <xf numFmtId="0" fontId="23" fillId="7" borderId="0" applyNumberFormat="0" applyBorder="0" applyAlignment="0" applyProtection="0"/>
    <xf numFmtId="0" fontId="13" fillId="0" borderId="2" applyNumberFormat="0" applyFill="0" applyAlignment="0" applyProtection="0"/>
    <xf numFmtId="0" fontId="22" fillId="6" borderId="0" applyNumberFormat="0" applyBorder="0" applyAlignment="0" applyProtection="0"/>
    <xf numFmtId="0" fontId="26" fillId="11" borderId="0" applyNumberFormat="0" applyBorder="0" applyAlignment="0" applyProtection="0"/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0" fontId="3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52" fillId="0" borderId="13" applyProtection="0">
      <alignment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43" fontId="2" fillId="0" borderId="0" applyFont="0" applyFill="0" applyBorder="0" applyAlignment="0" applyProtection="0"/>
    <xf numFmtId="0" fontId="44" fillId="3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38" fillId="2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42" fillId="0" borderId="0">
      <alignment/>
      <protection/>
    </xf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53" fillId="0" borderId="14" applyNumberFormat="0" applyFill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41" fontId="2" fillId="0" borderId="0" applyFont="0" applyFill="0" applyBorder="0" applyAlignment="0" applyProtection="0"/>
    <xf numFmtId="0" fontId="50" fillId="4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31" fillId="7" borderId="0" applyNumberFormat="0" applyBorder="0" applyAlignment="0" applyProtection="0"/>
    <xf numFmtId="2" fontId="52" fillId="0" borderId="0" applyProtection="0">
      <alignment/>
    </xf>
    <xf numFmtId="0" fontId="44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44" fillId="3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54" fillId="39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40" borderId="0" applyNumberFormat="0" applyBorder="0" applyAlignment="0" applyProtection="0"/>
    <xf numFmtId="0" fontId="26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16" borderId="0" applyNumberFormat="0" applyBorder="0" applyAlignment="0" applyProtection="0"/>
    <xf numFmtId="0" fontId="22" fillId="6" borderId="0" applyNumberFormat="0" applyBorder="0" applyAlignment="0" applyProtection="0"/>
    <xf numFmtId="0" fontId="52" fillId="0" borderId="0" applyProtection="0">
      <alignment/>
    </xf>
    <xf numFmtId="0" fontId="26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6" fillId="11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0" fillId="0" borderId="8" applyNumberFormat="0" applyFill="0" applyAlignment="0" applyProtection="0"/>
    <xf numFmtId="0" fontId="26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6" fillId="6" borderId="0" applyNumberFormat="0" applyBorder="0" applyAlignment="0" applyProtection="0"/>
    <xf numFmtId="0" fontId="23" fillId="7" borderId="0" applyNumberFormat="0" applyBorder="0" applyAlignment="0" applyProtection="0"/>
    <xf numFmtId="0" fontId="38" fillId="28" borderId="0" applyNumberFormat="0" applyBorder="0" applyAlignment="0" applyProtection="0"/>
    <xf numFmtId="0" fontId="23" fillId="7" borderId="0" applyNumberFormat="0" applyBorder="0" applyAlignment="0" applyProtection="0"/>
    <xf numFmtId="0" fontId="38" fillId="29" borderId="0" applyNumberFormat="0" applyBorder="0" applyAlignment="0" applyProtection="0"/>
    <xf numFmtId="10" fontId="28" fillId="0" borderId="0" applyFont="0" applyFill="0" applyBorder="0" applyAlignment="0" applyProtection="0"/>
    <xf numFmtId="0" fontId="55" fillId="6" borderId="0" applyNumberFormat="0" applyBorder="0" applyAlignment="0" applyProtection="0"/>
    <xf numFmtId="9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0">
      <alignment/>
      <protection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40" fontId="47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37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22" fillId="6" borderId="0" applyNumberFormat="0" applyBorder="0" applyAlignment="0" applyProtection="0"/>
    <xf numFmtId="1" fontId="1" fillId="0" borderId="10">
      <alignment vertical="center"/>
      <protection locked="0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4" fillId="41" borderId="0" applyNumberFormat="0" applyBorder="0" applyAlignment="0" applyProtection="0"/>
    <xf numFmtId="0" fontId="23" fillId="18" borderId="0" applyNumberFormat="0" applyBorder="0" applyAlignment="0" applyProtection="0"/>
    <xf numFmtId="0" fontId="37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44" fillId="31" borderId="0" applyNumberFormat="0" applyBorder="0" applyAlignment="0" applyProtection="0"/>
    <xf numFmtId="0" fontId="50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4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56" fillId="18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8" borderId="0" applyNumberFormat="0" applyBorder="0" applyAlignment="0" applyProtection="0"/>
    <xf numFmtId="184" fontId="30" fillId="0" borderId="0" applyFont="0" applyFill="0" applyBorder="0" applyAlignment="0" applyProtection="0"/>
    <xf numFmtId="0" fontId="37" fillId="27" borderId="0" applyNumberFormat="0" applyBorder="0" applyAlignment="0" applyProtection="0"/>
    <xf numFmtId="0" fontId="44" fillId="42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45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44" fillId="43" borderId="0" applyNumberFormat="0" applyBorder="0" applyAlignment="0" applyProtection="0"/>
    <xf numFmtId="0" fontId="23" fillId="7" borderId="0" applyNumberFormat="0" applyBorder="0" applyAlignment="0" applyProtection="0"/>
    <xf numFmtId="0" fontId="56" fillId="7" borderId="0" applyNumberFormat="0" applyBorder="0" applyAlignment="0" applyProtection="0"/>
    <xf numFmtId="0" fontId="26" fillId="11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41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50" fillId="3" borderId="0" applyNumberFormat="0" applyBorder="0" applyAlignment="0" applyProtection="0"/>
    <xf numFmtId="0" fontId="44" fillId="36" borderId="0" applyNumberFormat="0" applyBorder="0" applyAlignment="0" applyProtection="0"/>
    <xf numFmtId="0" fontId="55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34" fillId="25" borderId="0" applyNumberFormat="0" applyBorder="0" applyAlignment="0" applyProtection="0"/>
    <xf numFmtId="0" fontId="22" fillId="6" borderId="0" applyNumberFormat="0" applyBorder="0" applyAlignment="0" applyProtection="0"/>
    <xf numFmtId="0" fontId="37" fillId="20" borderId="0" applyNumberFormat="0" applyBorder="0" applyAlignment="0" applyProtection="0"/>
    <xf numFmtId="0" fontId="25" fillId="13" borderId="0" applyNumberFormat="0" applyBorder="0" applyAlignment="0" applyProtection="0"/>
    <xf numFmtId="0" fontId="22" fillId="6" borderId="0" applyNumberFormat="0" applyBorder="0" applyAlignment="0" applyProtection="0"/>
    <xf numFmtId="0" fontId="26" fillId="0" borderId="0">
      <alignment vertical="center"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30" fillId="0" borderId="0">
      <alignment/>
      <protection/>
    </xf>
    <xf numFmtId="0" fontId="22" fillId="6" borderId="0" applyNumberFormat="0" applyBorder="0" applyAlignment="0" applyProtection="0"/>
    <xf numFmtId="0" fontId="3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43" fontId="2" fillId="0" borderId="0" applyFont="0" applyFill="0" applyBorder="0" applyAlignment="0" applyProtection="0"/>
    <xf numFmtId="0" fontId="22" fillId="20" borderId="0" applyNumberFormat="0" applyBorder="0" applyAlignment="0" applyProtection="0"/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7" fillId="0" borderId="0">
      <alignment/>
      <protection/>
    </xf>
    <xf numFmtId="0" fontId="45" fillId="6" borderId="0" applyNumberFormat="0" applyBorder="0" applyAlignment="0" applyProtection="0"/>
    <xf numFmtId="0" fontId="22" fillId="6" borderId="0" applyNumberFormat="0" applyBorder="0" applyAlignment="0" applyProtection="0"/>
    <xf numFmtId="0" fontId="44" fillId="25" borderId="0" applyNumberFormat="0" applyBorder="0" applyAlignment="0" applyProtection="0"/>
    <xf numFmtId="0" fontId="34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9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44" fillId="2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85" fontId="3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7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1" applyNumberFormat="0" applyFont="0" applyAlignment="0" applyProtection="0"/>
    <xf numFmtId="0" fontId="34" fillId="25" borderId="0" applyNumberFormat="0" applyBorder="0" applyAlignment="0" applyProtection="0"/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44" fillId="32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6" borderId="0" applyNumberFormat="0" applyBorder="0" applyAlignment="0" applyProtection="0"/>
    <xf numFmtId="0" fontId="22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59" fillId="0" borderId="0" applyProtection="0">
      <alignment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6" fillId="2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37" fillId="20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6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43" fontId="42" fillId="0" borderId="0" applyFont="0" applyFill="0" applyBorder="0" applyAlignment="0" applyProtection="0"/>
    <xf numFmtId="0" fontId="2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0" borderId="0">
      <alignment vertical="center"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21" borderId="0" applyNumberFormat="0" applyBorder="0" applyAlignment="0" applyProtection="0"/>
    <xf numFmtId="0" fontId="23" fillId="18" borderId="0" applyNumberFormat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0" fillId="14" borderId="0" applyNumberFormat="0" applyBorder="0" applyAlignment="0" applyProtection="0"/>
    <xf numFmtId="0" fontId="3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6" borderId="0" applyNumberFormat="0" applyBorder="0" applyAlignment="0" applyProtection="0"/>
    <xf numFmtId="0" fontId="37" fillId="6" borderId="0" applyNumberFormat="0" applyBorder="0" applyAlignment="0" applyProtection="0"/>
    <xf numFmtId="0" fontId="22" fillId="20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37" fillId="20" borderId="0" applyNumberFormat="0" applyBorder="0" applyAlignment="0" applyProtection="0"/>
    <xf numFmtId="0" fontId="22" fillId="6" borderId="0" applyNumberFormat="0" applyBorder="0" applyAlignment="0" applyProtection="0"/>
    <xf numFmtId="41" fontId="28" fillId="0" borderId="0" applyFont="0" applyFill="0" applyBorder="0" applyAlignment="0" applyProtection="0"/>
    <xf numFmtId="0" fontId="22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0" fontId="61" fillId="0" borderId="3" applyNumberFormat="0" applyFill="0" applyAlignment="0" applyProtection="0"/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186" fontId="3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5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2" fillId="0" borderId="15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3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9" fontId="64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3" borderId="0" applyNumberFormat="0" applyBorder="0" applyAlignment="0" applyProtection="0"/>
    <xf numFmtId="0" fontId="22" fillId="6" borderId="0" applyNumberFormat="0" applyBorder="0" applyAlignment="0" applyProtection="0"/>
    <xf numFmtId="0" fontId="3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8" fillId="36" borderId="0" applyNumberFormat="0" applyBorder="0" applyAlignment="0" applyProtection="0"/>
    <xf numFmtId="0" fontId="22" fillId="6" borderId="0" applyNumberFormat="0" applyBorder="0" applyAlignment="0" applyProtection="0"/>
    <xf numFmtId="0" fontId="5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Protection="0">
      <alignment vertical="center"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8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64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5" fillId="6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4" fillId="44" borderId="0" applyNumberFormat="0" applyBorder="0" applyAlignment="0" applyProtection="0"/>
    <xf numFmtId="0" fontId="55" fillId="6" borderId="0" applyNumberFormat="0" applyBorder="0" applyAlignment="0" applyProtection="0"/>
    <xf numFmtId="188" fontId="64" fillId="0" borderId="0" applyFont="0" applyFill="0" applyBorder="0" applyAlignment="0" applyProtection="0"/>
    <xf numFmtId="0" fontId="18" fillId="4" borderId="5" applyNumberFormat="0" applyAlignment="0" applyProtection="0"/>
  </cellStyleXfs>
  <cellXfs count="132">
    <xf numFmtId="0" fontId="0" fillId="0" borderId="0" xfId="0" applyAlignment="1">
      <alignment/>
    </xf>
    <xf numFmtId="0" fontId="67" fillId="0" borderId="0" xfId="0" applyFont="1" applyFill="1" applyBorder="1" applyAlignment="1">
      <alignment horizontal="left" vertical="center"/>
    </xf>
    <xf numFmtId="0" fontId="2" fillId="0" borderId="0" xfId="634" applyFont="1">
      <alignment/>
      <protection/>
    </xf>
    <xf numFmtId="0" fontId="0" fillId="0" borderId="0" xfId="634">
      <alignment/>
      <protection/>
    </xf>
    <xf numFmtId="0" fontId="0" fillId="0" borderId="0" xfId="634" applyAlignment="1">
      <alignment wrapText="1"/>
      <protection/>
    </xf>
    <xf numFmtId="0" fontId="3" fillId="0" borderId="0" xfId="634" applyFont="1" applyAlignment="1">
      <alignment/>
      <protection/>
    </xf>
    <xf numFmtId="0" fontId="3" fillId="0" borderId="0" xfId="634" applyFont="1" applyAlignment="1">
      <alignment wrapText="1"/>
      <protection/>
    </xf>
    <xf numFmtId="0" fontId="4" fillId="0" borderId="0" xfId="481" applyFont="1" applyAlignment="1">
      <alignment horizontal="center" vertical="center" wrapText="1"/>
      <protection/>
    </xf>
    <xf numFmtId="0" fontId="4" fillId="0" borderId="0" xfId="481" applyFont="1" applyAlignment="1">
      <alignment horizontal="center" vertical="center"/>
      <protection/>
    </xf>
    <xf numFmtId="0" fontId="5" fillId="0" borderId="0" xfId="481" applyFont="1" applyBorder="1" applyAlignment="1">
      <alignment wrapText="1"/>
      <protection/>
    </xf>
    <xf numFmtId="0" fontId="2" fillId="0" borderId="10" xfId="634" applyFont="1" applyBorder="1" applyAlignment="1">
      <alignment horizontal="center" vertical="center"/>
      <protection/>
    </xf>
    <xf numFmtId="0" fontId="2" fillId="0" borderId="10" xfId="634" applyFont="1" applyBorder="1" applyAlignment="1">
      <alignment horizontal="center" vertical="center" wrapText="1"/>
      <protection/>
    </xf>
    <xf numFmtId="0" fontId="2" fillId="0" borderId="10" xfId="634" applyFont="1" applyBorder="1" applyAlignment="1">
      <alignment vertical="center" wrapText="1"/>
      <protection/>
    </xf>
    <xf numFmtId="0" fontId="2" fillId="0" borderId="10" xfId="634" applyFont="1" applyFill="1" applyBorder="1" applyAlignment="1">
      <alignment vertical="center" wrapText="1"/>
      <protection/>
    </xf>
    <xf numFmtId="189" fontId="2" fillId="0" borderId="10" xfId="634" applyNumberFormat="1" applyFont="1" applyBorder="1" applyAlignment="1">
      <alignment horizontal="right" vertical="center"/>
      <protection/>
    </xf>
    <xf numFmtId="0" fontId="0" fillId="0" borderId="10" xfId="634" applyBorder="1">
      <alignment/>
      <protection/>
    </xf>
    <xf numFmtId="0" fontId="2" fillId="0" borderId="10" xfId="634" applyFont="1" applyFill="1" applyBorder="1" applyAlignment="1">
      <alignment vertical="center" wrapText="1"/>
      <protection/>
    </xf>
    <xf numFmtId="0" fontId="5" fillId="0" borderId="0" xfId="481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9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481">
      <alignment/>
      <protection/>
    </xf>
    <xf numFmtId="0" fontId="4" fillId="0" borderId="0" xfId="481" applyFont="1" applyAlignment="1">
      <alignment vertical="center"/>
      <protection/>
    </xf>
    <xf numFmtId="0" fontId="5" fillId="0" borderId="0" xfId="481" applyFont="1">
      <alignment/>
      <protection/>
    </xf>
    <xf numFmtId="0" fontId="5" fillId="0" borderId="0" xfId="481" applyFont="1" applyAlignment="1">
      <alignment horizontal="right"/>
      <protection/>
    </xf>
    <xf numFmtId="0" fontId="5" fillId="0" borderId="10" xfId="481" applyFont="1" applyBorder="1" applyAlignment="1">
      <alignment horizontal="center" vertical="center" wrapText="1"/>
      <protection/>
    </xf>
    <xf numFmtId="0" fontId="5" fillId="0" borderId="10" xfId="481" applyFont="1" applyBorder="1" applyAlignment="1">
      <alignment horizontal="center" vertical="center"/>
      <protection/>
    </xf>
    <xf numFmtId="0" fontId="2" fillId="0" borderId="0" xfId="481" applyBorder="1">
      <alignment/>
      <protection/>
    </xf>
    <xf numFmtId="0" fontId="5" fillId="0" borderId="0" xfId="481" applyFont="1" applyBorder="1" applyAlignment="1">
      <alignment horizontal="center" vertical="center" wrapText="1"/>
      <protection/>
    </xf>
    <xf numFmtId="189" fontId="5" fillId="0" borderId="10" xfId="17" applyNumberFormat="1" applyFont="1" applyFill="1" applyBorder="1" applyAlignment="1" applyProtection="1">
      <alignment horizontal="center" vertical="center"/>
      <protection/>
    </xf>
    <xf numFmtId="0" fontId="5" fillId="0" borderId="0" xfId="481" applyFont="1" applyAlignment="1">
      <alignment vertical="center"/>
      <protection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10" xfId="0" applyNumberFormat="1" applyFont="1" applyFill="1" applyBorder="1" applyAlignment="1">
      <alignment horizontal="centerContinuous" vertical="center"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9" fontId="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89" fontId="7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10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7" fillId="0" borderId="10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0" xfId="0" applyNumberFormat="1" applyFont="1" applyFill="1" applyAlignment="1" applyProtection="1">
      <alignment horizontal="centerContinuous" vertical="center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표준_0N-HANDLING " xfId="63"/>
    <cellStyle name="样式 1" xfId="64"/>
    <cellStyle name="小数" xfId="65"/>
    <cellStyle name="未定义" xfId="66"/>
    <cellStyle name="输入 2" xfId="67"/>
    <cellStyle name="强调文字颜色 5 2" xfId="68"/>
    <cellStyle name="霓付 [0]_ +Foil &amp; -FOIL &amp; PAPER" xfId="69"/>
    <cellStyle name="差_检验表（调整后）" xfId="70"/>
    <cellStyle name="差_不含人员经费系数" xfId="71"/>
    <cellStyle name="差_20河南_财力性转移支付2010年预算参考数" xfId="72"/>
    <cellStyle name="差_28四川" xfId="73"/>
    <cellStyle name="差_卫生部门_财力性转移支付2010年预算参考数" xfId="74"/>
    <cellStyle name="差_2016年科目0114" xfId="75"/>
    <cellStyle name="差_2015年社会保险基金预算草案表样（报人大）" xfId="76"/>
    <cellStyle name="好_缺口县区测算（11.13）_财力性转移支付2010年预算参考数" xfId="77"/>
    <cellStyle name="好_河南 缺口县区测算(地方填报)" xfId="78"/>
    <cellStyle name="差_2006年30云南" xfId="79"/>
    <cellStyle name="差_Book1_财力性转移支付2010年预算参考数" xfId="80"/>
    <cellStyle name="链接单元格 2" xfId="81"/>
    <cellStyle name="好_缺口县区测算(按2007支出增长25%测算)" xfId="82"/>
    <cellStyle name="好_县市旗测算-新科目（20080627）" xfId="83"/>
    <cellStyle name="RowLevel_0" xfId="84"/>
    <cellStyle name="差_2008年预计支出与2007年对比" xfId="85"/>
    <cellStyle name="差_2007年一般预算支出剔除_财力性转移支付2010年预算参考数" xfId="86"/>
    <cellStyle name="差_安徽 缺口县区测算(地方填报)1" xfId="87"/>
    <cellStyle name="好_县市旗测算-新科目（20080626）_县市旗测算-新科目（含人口规模效应）" xfId="88"/>
    <cellStyle name="差_2007年收支情况及2008年收支预计表(汇总表)" xfId="89"/>
    <cellStyle name="差_2006年水利统计指标统计表" xfId="90"/>
    <cellStyle name="20% - Accent4" xfId="91"/>
    <cellStyle name="差_其他部门(按照总人口测算）—20080416_不含人员经费系数" xfId="92"/>
    <cellStyle name="差_30云南_1_财力性转移支付2010年预算参考数" xfId="93"/>
    <cellStyle name="差_卫生(按照总人口测算）—20080416_县市旗测算-新科目（含人口规模效应）" xfId="94"/>
    <cellStyle name="差_2006年22湖南" xfId="95"/>
    <cellStyle name="好_分县成本差异系数_民生政策最低支出需求" xfId="96"/>
    <cellStyle name="差_14安徽_财力性转移支付2010年预算参考数" xfId="97"/>
    <cellStyle name="好_教育(按照总人口测算）—20080416" xfId="98"/>
    <cellStyle name="差_14安徽" xfId="99"/>
    <cellStyle name="差_11大理_财力性转移支付2010年预算参考数" xfId="100"/>
    <cellStyle name="适中 2" xfId="101"/>
    <cellStyle name="差_1110洱源县_财力性转移支付2010年预算参考数" xfId="102"/>
    <cellStyle name="好_市辖区测算-新科目（20080626）_县市旗测算-新科目（含人口规模效应）" xfId="103"/>
    <cellStyle name="差_1" xfId="104"/>
    <cellStyle name="好_农林水和城市维护标准支出20080505－县区合计_不含人员经费系数" xfId="105"/>
    <cellStyle name="差_文体广播事业(按照总人口测算）—20080416" xfId="106"/>
    <cellStyle name="差_分县成本差异系数_财力性转移支付2010年预算参考数" xfId="107"/>
    <cellStyle name="好_总人口" xfId="108"/>
    <cellStyle name="好_其他部门(按照总人口测算）—20080416_县市旗测算-新科目（含人口规模效应）_财力性转移支付2010年预算参考数" xfId="109"/>
    <cellStyle name="差_0502通海县" xfId="110"/>
    <cellStyle name="好_核定人数对比_财力性转移支付2010年预算参考数" xfId="111"/>
    <cellStyle name="差_2008计算资料（8月5）" xfId="112"/>
    <cellStyle name="常规 14" xfId="113"/>
    <cellStyle name="常规 2 10" xfId="114"/>
    <cellStyle name="好_28四川_财力性转移支付2010年预算参考数" xfId="115"/>
    <cellStyle name="表标题" xfId="116"/>
    <cellStyle name="常规 6" xfId="117"/>
    <cellStyle name="差_青海 缺口县区测算(地方填报)" xfId="118"/>
    <cellStyle name="标题 5" xfId="119"/>
    <cellStyle name="好_Book2_财力性转移支付2010年预算参考数" xfId="120"/>
    <cellStyle name="40% - 强调文字颜色 4 2" xfId="121"/>
    <cellStyle name="差_2006年27重庆_财力性转移支付2010年预算参考数" xfId="122"/>
    <cellStyle name="差_缺口县区测算(按核定人数)_财力性转移支付2010年预算参考数" xfId="123"/>
    <cellStyle name="差_30云南" xfId="124"/>
    <cellStyle name="差_农林水和城市维护标准支出20080505－县区合计_县市旗测算-新科目（含人口规模效应）" xfId="125"/>
    <cellStyle name="差_人员工资和公用经费3_财力性转移支付2010年预算参考数" xfId="126"/>
    <cellStyle name="标题 3 2" xfId="127"/>
    <cellStyle name="Header1" xfId="128"/>
    <cellStyle name="好_县市旗测算-新科目（20080627）_民生政策最低支出需求" xfId="129"/>
    <cellStyle name="40% - 强调文字颜色 3 2" xfId="130"/>
    <cellStyle name="差_县市旗测算-新科目（20080626）_县市旗测算-新科目（含人口规模效应）_财力性转移支付2010年预算参考数" xfId="131"/>
    <cellStyle name="好_附表" xfId="132"/>
    <cellStyle name="差_2006年28四川" xfId="133"/>
    <cellStyle name="Title" xfId="134"/>
    <cellStyle name="60% - 强调文字颜色 1 2" xfId="135"/>
    <cellStyle name="好_成本差异系数_财力性转移支付2010年预算参考数" xfId="136"/>
    <cellStyle name="好_2008年一般预算支出预计" xfId="137"/>
    <cellStyle name="Accent2 - 20%" xfId="138"/>
    <cellStyle name="好_其他部门(按照总人口测算）—20080416_县市旗测算-新科目（含人口规模效应）" xfId="139"/>
    <cellStyle name="差_卫生(按照总人口测算）—20080416_财力性转移支付2010年预算参考数" xfId="140"/>
    <cellStyle name="Percent_laroux" xfId="141"/>
    <cellStyle name="Check Cell" xfId="142"/>
    <cellStyle name="好_不含人员经费系数" xfId="143"/>
    <cellStyle name="差_行政公检法测算_县市旗测算-新科目（含人口规模效应）" xfId="144"/>
    <cellStyle name="差_县区合并测算20080423(按照各省比重）_县市旗测算-新科目（含人口规模效应）" xfId="145"/>
    <cellStyle name="差_同德_财力性转移支付2010年预算参考数" xfId="146"/>
    <cellStyle name="no dec" xfId="147"/>
    <cellStyle name="差_教育(按照总人口测算）—20080416_不含人员经费系数_财力性转移支付2010年预算参考数" xfId="148"/>
    <cellStyle name="差_成本差异系数（含人口规模）" xfId="149"/>
    <cellStyle name="好_行政(燃修费)_不含人员经费系数_财力性转移支付2010年预算参考数" xfId="150"/>
    <cellStyle name="HEADING2" xfId="151"/>
    <cellStyle name="好_22湖南" xfId="152"/>
    <cellStyle name="差_分析缺口率" xfId="153"/>
    <cellStyle name="好_530623_2006年县级财政报表附表" xfId="154"/>
    <cellStyle name="差_文体广播事业(按照总人口测算）—20080416_不含人员经费系数" xfId="155"/>
    <cellStyle name="Header2" xfId="156"/>
    <cellStyle name="差_行政公检法测算" xfId="157"/>
    <cellStyle name="Grey" xfId="158"/>
    <cellStyle name="差_其他部门(按照总人口测算）—20080416_县市旗测算-新科目（含人口规模效应）" xfId="159"/>
    <cellStyle name="好_县市旗测算-新科目（20080626）_县市旗测算-新科目（含人口规模效应）_财力性转移支付2010年预算参考数" xfId="160"/>
    <cellStyle name="差_云南省2008年转移支付测算——州市本级考核部分及政策性测算_财力性转移支付2010年预算参考数" xfId="161"/>
    <cellStyle name="差_05潍坊" xfId="162"/>
    <cellStyle name="20% - 强调文字颜色 5 2" xfId="163"/>
    <cellStyle name="差_成本差异系数（含人口规模）_财力性转移支付2010年预算参考数" xfId="164"/>
    <cellStyle name="差_县市旗测算20080508_县市旗测算-新科目（含人口规模效应）" xfId="165"/>
    <cellStyle name="常规 10" xfId="166"/>
    <cellStyle name="好_34青海_财力性转移支付2010年预算参考数" xfId="167"/>
    <cellStyle name="Good" xfId="168"/>
    <cellStyle name="好_教育(按照总人口测算）—20080416_县市旗测算-新科目（含人口规模效应）" xfId="169"/>
    <cellStyle name="差_1110洱源县" xfId="170"/>
    <cellStyle name="Dollar (zero dec)" xfId="171"/>
    <cellStyle name="差_一般预算支出口径剔除表_财力性转移支付2010年预算参考数" xfId="172"/>
    <cellStyle name="?鹎%U龡&amp;H齲_x0001_C铣_x0014__x0007__x0001__x0001_" xfId="173"/>
    <cellStyle name="Currency1" xfId="174"/>
    <cellStyle name="好_Book1_财力性转移支付2010年预算参考数" xfId="175"/>
    <cellStyle name="差_教育(按照总人口测算）—20080416_不含人员经费系数" xfId="176"/>
    <cellStyle name="常规 13" xfId="177"/>
    <cellStyle name="好_2006年27重庆_财力性转移支付2010年预算参考数" xfId="178"/>
    <cellStyle name="Currency_1995" xfId="179"/>
    <cellStyle name="comma zerodec" xfId="180"/>
    <cellStyle name="40% - Accent3" xfId="181"/>
    <cellStyle name="ColLevel_0" xfId="182"/>
    <cellStyle name="差_2016人代会附表（2015-9-11）（姚局）-财经委" xfId="183"/>
    <cellStyle name="差_530623_2006年县级财政报表附表" xfId="184"/>
    <cellStyle name="Bad" xfId="185"/>
    <cellStyle name="好_县区合并测算20080423(按照各省比重）_不含人员经费系数_财力性转移支付2010年预算参考数" xfId="186"/>
    <cellStyle name="差_07临沂" xfId="187"/>
    <cellStyle name="Accent6 - 20%" xfId="188"/>
    <cellStyle name="千分位[0]_ 白土" xfId="189"/>
    <cellStyle name="差_34青海_1" xfId="190"/>
    <cellStyle name="差_附表_财力性转移支付2010年预算参考数" xfId="191"/>
    <cellStyle name="差_县区合并测算20080423(按照各省比重）_县市旗测算-新科目（含人口规模效应）_财力性转移支付2010年预算参考数" xfId="192"/>
    <cellStyle name="差_00省级(打印)" xfId="193"/>
    <cellStyle name="好_行政（人员）_县市旗测算-新科目（含人口规模效应）" xfId="194"/>
    <cellStyle name="好_农林水和城市维护标准支出20080505－县区合计_县市旗测算-新科目（含人口规模效应）" xfId="195"/>
    <cellStyle name="差_云南 缺口县区测算(地方填报)_财力性转移支付2010年预算参考数" xfId="196"/>
    <cellStyle name="差_其他部门(按照总人口测算）—20080416_不含人员经费系数_财力性转移支付2010年预算参考数" xfId="197"/>
    <cellStyle name="Accent4 - 40%" xfId="198"/>
    <cellStyle name="好_县市旗测算20080508_县市旗测算-新科目（含人口规模效应）_财力性转移支付2010年预算参考数" xfId="199"/>
    <cellStyle name="Input" xfId="200"/>
    <cellStyle name="Note" xfId="201"/>
    <cellStyle name="好_22湖南_财力性转移支付2010年预算参考数" xfId="202"/>
    <cellStyle name="好_分县成本差异系数_民生政策最低支出需求_财力性转移支付2010年预算参考数" xfId="203"/>
    <cellStyle name="Input [yellow]" xfId="204"/>
    <cellStyle name="Accent6_2006年33甘肃" xfId="205"/>
    <cellStyle name="差_县市旗测算20080508_民生政策最低支出需求_财力性转移支付2010年预算参考数" xfId="206"/>
    <cellStyle name="千位_(人代会用)" xfId="207"/>
    <cellStyle name="差_人员工资和公用经费3" xfId="208"/>
    <cellStyle name="Accent1_2006年33甘肃" xfId="209"/>
    <cellStyle name="好_自行调整差异系数顺序" xfId="210"/>
    <cellStyle name="Accent3 - 20%" xfId="211"/>
    <cellStyle name="好_农林水和城市维护标准支出20080505－县区合计_县市旗测算-新科目（含人口规模效应）_财力性转移支付2010年预算参考数" xfId="212"/>
    <cellStyle name="Calculation" xfId="213"/>
    <cellStyle name="常规 24" xfId="214"/>
    <cellStyle name="常规 19" xfId="215"/>
    <cellStyle name="好_行政公检法测算_民生政策最低支出需求" xfId="216"/>
    <cellStyle name="好_财政供养人员" xfId="217"/>
    <cellStyle name="好_卫生部门" xfId="218"/>
    <cellStyle name="Input_20121229 提供执行转移支付" xfId="219"/>
    <cellStyle name="差_平邑_财力性转移支付2010年预算参考数" xfId="220"/>
    <cellStyle name="差_市辖区测算-新科目（20080626）_民生政策最低支出需求_财力性转移支付2010年预算参考数" xfId="221"/>
    <cellStyle name="千位分隔 3" xfId="222"/>
    <cellStyle name="好_县市旗测算-新科目（20080626）_不含人员经费系数_财力性转移支付2010年预算参考数" xfId="223"/>
    <cellStyle name="差_09黑龙江" xfId="224"/>
    <cellStyle name="差_市辖区测算20080510_民生政策最低支出需求_财力性转移支付2010年预算参考数" xfId="225"/>
    <cellStyle name="好_数据--基础数据--预算组--2015年人代会预算部分--2015.01.20--人代会前第6稿--按姚局意见改--调市级项级明细" xfId="226"/>
    <cellStyle name="好_县区合并测算20080421_民生政策最低支出需求_财力性转移支付2010年预算参考数" xfId="227"/>
    <cellStyle name="好_同德_财力性转移支付2010年预算参考数" xfId="228"/>
    <cellStyle name="差_27重庆_财力性转移支付2010年预算参考数" xfId="229"/>
    <cellStyle name="常规 7" xfId="230"/>
    <cellStyle name="差_缺口县区测算(财政部标准)_财力性转移支付2010年预算参考数" xfId="231"/>
    <cellStyle name="差_县区合并测算20080421_不含人员经费系数_财力性转移支付2010年预算参考数" xfId="232"/>
    <cellStyle name="好_2006年全省财力计算表（中央、决算）" xfId="233"/>
    <cellStyle name="Calc Currency (0)" xfId="234"/>
    <cellStyle name="好_财政供养人员_财力性转移支付2010年预算参考数" xfId="235"/>
    <cellStyle name="好_03昭通" xfId="236"/>
    <cellStyle name="差_2007一般预算支出口径剔除表" xfId="237"/>
    <cellStyle name="差_文体广播事业(按照总人口测算）—20080416_财力性转移支付2010年预算参考数" xfId="238"/>
    <cellStyle name="Accent4 - 20%" xfId="239"/>
    <cellStyle name="差_核定人数下发表" xfId="240"/>
    <cellStyle name="差_测算结果汇总_财力性转移支付2010年预算参考数" xfId="241"/>
    <cellStyle name="差_09黑龙江_财力性转移支付2010年预算参考数" xfId="242"/>
    <cellStyle name="20% - 强调文字颜色 1 2" xfId="243"/>
    <cellStyle name="差_M01-2(州市补助收入)" xfId="244"/>
    <cellStyle name="통화 [0]_BOILER-CO1" xfId="245"/>
    <cellStyle name="差_教育(按照总人口测算）—20080416_民生政策最低支出需求" xfId="246"/>
    <cellStyle name="强调文字颜色 4 2" xfId="247"/>
    <cellStyle name="常规 11_财力性转移支付2009年预算参考数" xfId="248"/>
    <cellStyle name="好_文体广播事业(按照总人口测算）—20080416_县市旗测算-新科目（含人口规模效应）_财力性转移支付2010年预算参考数" xfId="249"/>
    <cellStyle name="好_教育(按照总人口测算）—20080416_不含人员经费系数_财力性转移支付2010年预算参考数" xfId="250"/>
    <cellStyle name="差_云南 缺口县区测算(地方填报)" xfId="251"/>
    <cellStyle name="好_行政（人员）_民生政策最低支出需求_财力性转移支付2010年预算参考数" xfId="252"/>
    <cellStyle name="输出 2" xfId="253"/>
    <cellStyle name="Currency [0]" xfId="254"/>
    <cellStyle name="40% - 强调文字颜色 6 2" xfId="255"/>
    <cellStyle name="常规 5" xfId="256"/>
    <cellStyle name="好_县市旗测算-新科目（20080627）_财力性转移支付2010年预算参考数" xfId="257"/>
    <cellStyle name="20% - 强调文字颜色 6 2" xfId="258"/>
    <cellStyle name="Output" xfId="259"/>
    <cellStyle name="好_县市旗测算20080508_县市旗测算-新科目（含人口规模效应）" xfId="260"/>
    <cellStyle name="好_农林水和城市维护标准支出20080505－县区合计_财力性转移支付2010年预算参考数" xfId="261"/>
    <cellStyle name="Accent2 - 60%" xfId="262"/>
    <cellStyle name="好_分县成本差异系数_财力性转移支付2010年预算参考数" xfId="263"/>
    <cellStyle name="差_农林水和城市维护标准支出20080505－县区合计_不含人员经费系数" xfId="264"/>
    <cellStyle name="常规 26" xfId="265"/>
    <cellStyle name="好_11大理_财力性转移支付2010年预算参考数" xfId="266"/>
    <cellStyle name="差_自行调整差异系数顺序" xfId="267"/>
    <cellStyle name="好_青海 缺口县区测算(地方填报)" xfId="268"/>
    <cellStyle name="好_分析缺口率_财力性转移支付2010年预算参考数" xfId="269"/>
    <cellStyle name="差_市辖区测算-新科目（20080626）" xfId="270"/>
    <cellStyle name="差_2_财力性转移支付2010年预算参考数" xfId="271"/>
    <cellStyle name="超级链接" xfId="272"/>
    <cellStyle name="好_人员工资和公用经费3" xfId="273"/>
    <cellStyle name="好_2007一般预算支出口径剔除表_财力性转移支付2010年预算参考数" xfId="274"/>
    <cellStyle name="常规 3" xfId="275"/>
    <cellStyle name="好_05潍坊" xfId="276"/>
    <cellStyle name="Accent1" xfId="277"/>
    <cellStyle name="好_1_财力性转移支付2010年预算参考数" xfId="278"/>
    <cellStyle name="差_2006年22湖南_财力性转移支付2010年预算参考数" xfId="279"/>
    <cellStyle name="差_县区合并测算20080423(按照各省比重）_不含人员经费系数" xfId="280"/>
    <cellStyle name="好_34青海" xfId="281"/>
    <cellStyle name="Comma_1995" xfId="282"/>
    <cellStyle name="差_30云南_1" xfId="283"/>
    <cellStyle name="好_14安徽_财力性转移支付2010年预算参考数" xfId="284"/>
    <cellStyle name="40% - Accent2" xfId="285"/>
    <cellStyle name="콤마 [0]_BOILER-CO1" xfId="286"/>
    <cellStyle name="差_县市旗测算20080508_不含人员经费系数" xfId="287"/>
    <cellStyle name="差_gdp" xfId="288"/>
    <cellStyle name="差_12滨州" xfId="289"/>
    <cellStyle name="常规 12" xfId="290"/>
    <cellStyle name="Accent1 - 20%" xfId="291"/>
    <cellStyle name="好_07临沂" xfId="292"/>
    <cellStyle name="好_汇总表_财力性转移支付2010年预算参考数" xfId="293"/>
    <cellStyle name="好_2006年34青海_财力性转移支付2010年预算参考数" xfId="294"/>
    <cellStyle name="好_行政(燃修费)_民生政策最低支出需求" xfId="295"/>
    <cellStyle name="好_行政(燃修费)_不含人员经费系数" xfId="296"/>
    <cellStyle name="好_平邑" xfId="297"/>
    <cellStyle name="标题 2 2" xfId="298"/>
    <cellStyle name="40% - 强调文字颜色 2 2" xfId="299"/>
    <cellStyle name="Norma,_laroux_4_营业在建 (2)_E21" xfId="300"/>
    <cellStyle name="差_文体广播事业(按照总人口测算）—20080416_县市旗测算-新科目（含人口规模效应）" xfId="301"/>
    <cellStyle name="好_行政(燃修费)_县市旗测算-新科目（含人口规模效应）" xfId="302"/>
    <cellStyle name="60% - Accent5" xfId="303"/>
    <cellStyle name="常规 20" xfId="304"/>
    <cellStyle name="常规 15" xfId="305"/>
    <cellStyle name="差_人员工资和公用经费" xfId="306"/>
    <cellStyle name="통화_BOILER-CO1" xfId="307"/>
    <cellStyle name="归盒啦_95" xfId="308"/>
    <cellStyle name="20% - 强调文字颜色 4 2" xfId="309"/>
    <cellStyle name="Accent2" xfId="310"/>
    <cellStyle name="差_县区合并测算20080423(按照各省比重）" xfId="311"/>
    <cellStyle name="强调文字颜色 3 2" xfId="312"/>
    <cellStyle name="好_核定人数下发表" xfId="313"/>
    <cellStyle name="差_28四川_财力性转移支付2010年预算参考数" xfId="314"/>
    <cellStyle name="Accent5" xfId="315"/>
    <cellStyle name="检查单元格 2" xfId="316"/>
    <cellStyle name="好_教育(按照总人口测算）—20080416_财力性转移支付2010年预算参考数" xfId="317"/>
    <cellStyle name="好_11大理" xfId="318"/>
    <cellStyle name="好_县市旗测算20080508_财力性转移支付2010年预算参考数" xfId="319"/>
    <cellStyle name="差_县市旗测算-新科目（20080626）_不含人员经费系数" xfId="320"/>
    <cellStyle name="差_34青海" xfId="321"/>
    <cellStyle name="差_县市旗测算-新科目（20080627）_民生政策最低支出需求" xfId="322"/>
    <cellStyle name="60% - 强调文字颜色 5 2" xfId="323"/>
    <cellStyle name="好_缺口县区测算(财政部标准)_财力性转移支付2010年预算参考数" xfId="324"/>
    <cellStyle name="差_云南省2008年转移支付测算——州市本级考核部分及政策性测算" xfId="325"/>
    <cellStyle name="差_县市旗测算-新科目（20080627）" xfId="326"/>
    <cellStyle name="差_其他部门(按照总人口测算）—20080416_财力性转移支付2010年预算参考数" xfId="327"/>
    <cellStyle name="常规 2 2" xfId="328"/>
    <cellStyle name="强调文字颜色 1 2" xfId="329"/>
    <cellStyle name="差_行政公检法测算_财力性转移支付2010年预算参考数" xfId="330"/>
    <cellStyle name="差_县市旗测算20080508" xfId="331"/>
    <cellStyle name="常规 4_2008年横排表0721" xfId="332"/>
    <cellStyle name="60% - Accent1" xfId="333"/>
    <cellStyle name="差_0605石屏县" xfId="334"/>
    <cellStyle name="差_行政公检法测算_不含人员经费系数_财力性转移支付2010年预算参考数" xfId="335"/>
    <cellStyle name="好_1110洱源县_财力性转移支付2010年预算参考数" xfId="336"/>
    <cellStyle name="差_2006年27重庆" xfId="337"/>
    <cellStyle name="好_社保处下达区县2015年指标（第二批）" xfId="338"/>
    <cellStyle name="差_缺口县区测算(按核定人数)" xfId="339"/>
    <cellStyle name="标题 1 2" xfId="340"/>
    <cellStyle name="好_14安徽" xfId="341"/>
    <cellStyle name="40% - 强调文字颜色 1 2" xfId="342"/>
    <cellStyle name="好_2008年预计支出与2007年对比" xfId="343"/>
    <cellStyle name="好_20河南_财力性转移支付2010年预算参考数" xfId="344"/>
    <cellStyle name="千位[0]_(人代会用)" xfId="345"/>
    <cellStyle name="差_行政（人员）_县市旗测算-新科目（含人口规模效应）" xfId="346"/>
    <cellStyle name="差_教育(按照总人口测算）—20080416_民生政策最低支出需求_财力性转移支付2010年预算参考数" xfId="347"/>
    <cellStyle name="好_农林水和城市维护标准支出20080505－县区合计_不含人员经费系数_财力性转移支付2010年预算参考数" xfId="348"/>
    <cellStyle name="差_农林水和城市维护标准支出20080505－县区合计_财力性转移支付2010年预算参考数" xfId="349"/>
    <cellStyle name="好_县区合并测算20080421_财力性转移支付2010年预算参考数" xfId="350"/>
    <cellStyle name="差_汇总" xfId="351"/>
    <cellStyle name="差_县市旗测算-新科目（20080627）_不含人员经费系数_财力性转移支付2010年预算参考数" xfId="352"/>
    <cellStyle name="好_09黑龙江_财力性转移支付2010年预算参考数" xfId="353"/>
    <cellStyle name="差_河南 缺口县区测算(地方填报白)" xfId="354"/>
    <cellStyle name="好_2007年收支情况及2008年收支预计表(汇总表)" xfId="355"/>
    <cellStyle name="好_数据--基础数据--预算组--2015年人代会预算部分--2015.01.20--人代会前第6稿--按姚局意见改--调市级项级明细_区县政府预算公开整改--表" xfId="356"/>
    <cellStyle name="差_市辖区测算-新科目（20080626）_民生政策最低支出需求" xfId="357"/>
    <cellStyle name="差_22湖南_财力性转移支付2010年预算参考数" xfId="358"/>
    <cellStyle name="差_测算结果汇总" xfId="359"/>
    <cellStyle name="Total" xfId="360"/>
    <cellStyle name="差_缺口县区测算（11.13）_财力性转移支付2010年预算参考数" xfId="361"/>
    <cellStyle name="好_市辖区测算-新科目（20080626）_县市旗测算-新科目（含人口规模效应）_财力性转移支付2010年预算参考数" xfId="362"/>
    <cellStyle name="差_分县成本差异系数_民生政策最低支出需求" xfId="363"/>
    <cellStyle name="好_县市旗测算-新科目（20080626）_民生政策最低支出需求" xfId="364"/>
    <cellStyle name="差_市辖区测算20080510_不含人员经费系数_财力性转移支付2010年预算参考数" xfId="365"/>
    <cellStyle name="差_县市旗测算-新科目（20080626）_民生政策最低支出需求" xfId="366"/>
    <cellStyle name="好_县市旗测算-新科目（20080627）_民生政策最低支出需求_财力性转移支付2010年预算参考数" xfId="367"/>
    <cellStyle name="千位分隔 4" xfId="368"/>
    <cellStyle name="Accent5 - 60%" xfId="369"/>
    <cellStyle name="差_2007年一般预算支出剔除" xfId="370"/>
    <cellStyle name="差_缺口县区测算(财政部标准)" xfId="371"/>
    <cellStyle name="好_2008年全省汇总收支计算表" xfId="372"/>
    <cellStyle name="Accent5 - 20%" xfId="373"/>
    <cellStyle name="好_市辖区测算-新科目（20080626）_财力性转移支付2010年预算参考数" xfId="374"/>
    <cellStyle name="差_行政(燃修费)_县市旗测算-新科目（含人口规模效应）" xfId="375"/>
    <cellStyle name="普通_ 白土" xfId="376"/>
    <cellStyle name="Warning Text" xfId="377"/>
    <cellStyle name="差_行政公检法测算_民生政策最低支出需求_财力性转移支付2010年预算参考数" xfId="378"/>
    <cellStyle name="好_县市旗测算20080508" xfId="379"/>
    <cellStyle name="Heading 3" xfId="380"/>
    <cellStyle name="好_2006年27重庆" xfId="381"/>
    <cellStyle name="好_教育(按照总人口测算）—20080416_民生政策最低支出需求_财力性转移支付2010年预算参考数" xfId="382"/>
    <cellStyle name="千位分隔[0] 2" xfId="383"/>
    <cellStyle name="60% - Accent4" xfId="384"/>
    <cellStyle name="常规 6 2" xfId="385"/>
    <cellStyle name="差_分县成本差异系数_民生政策最低支出需求_财力性转移支付2010年预算参考数" xfId="386"/>
    <cellStyle name="差_2006年34青海_财力性转移支付2010年预算参考数" xfId="387"/>
    <cellStyle name="好_县市旗测算20080508_不含人员经费系数_财力性转移支付2010年预算参考数" xfId="388"/>
    <cellStyle name="差_文体广播部门" xfId="389"/>
    <cellStyle name="Fixed" xfId="390"/>
    <cellStyle name="Accent2_2006年33甘肃" xfId="391"/>
    <cellStyle name="解释性文本 2" xfId="392"/>
    <cellStyle name="好_县区合并测算20080421" xfId="393"/>
    <cellStyle name="差_行政(燃修费)_民生政策最低支出需求" xfId="394"/>
    <cellStyle name="Accent6 - 60%" xfId="395"/>
    <cellStyle name="差_民生政策最低支出需求" xfId="396"/>
    <cellStyle name="好_云南 缺口县区测算(地方填报)" xfId="397"/>
    <cellStyle name="差_人员工资和公用经费2_财力性转移支付2010年预算参考数" xfId="398"/>
    <cellStyle name="强调 3" xfId="399"/>
    <cellStyle name="_ET_STYLE_NoName_00_" xfId="400"/>
    <cellStyle name="常规 2 4" xfId="401"/>
    <cellStyle name="Accent1 - 40%" xfId="402"/>
    <cellStyle name="20% - Accent2" xfId="403"/>
    <cellStyle name="好_市辖区测算20080510_县市旗测算-新科目（含人口规模效应）_财力性转移支付2010年预算参考数" xfId="404"/>
    <cellStyle name="差_行政（人员）_县市旗测算-新科目（含人口规模效应）_财力性转移支付2010年预算参考数" xfId="405"/>
    <cellStyle name="差_核定人数对比" xfId="406"/>
    <cellStyle name="好_县区合并测算20080423(按照各省比重）" xfId="407"/>
    <cellStyle name="好_卫生(按照总人口测算）—20080416_不含人员经费系数" xfId="408"/>
    <cellStyle name="60% - 强调文字颜色 3 2" xfId="409"/>
    <cellStyle name="好_市辖区测算20080510_县市旗测算-新科目（含人口规模效应）" xfId="410"/>
    <cellStyle name="Date" xfId="411"/>
    <cellStyle name="20% - Accent6" xfId="412"/>
    <cellStyle name="好_卫生部门_财力性转移支付2010年预算参考数" xfId="413"/>
    <cellStyle name="差_2006年28四川_财力性转移支付2010年预算参考数" xfId="414"/>
    <cellStyle name="40% - Accent5" xfId="415"/>
    <cellStyle name="好_2006年水利统计指标统计表_财力性转移支付2010年预算参考数" xfId="416"/>
    <cellStyle name="差_其他部门(按照总人口测算）—20080416_县市旗测算-新科目（含人口规模效应）_财力性转移支付2010年预算参考数" xfId="417"/>
    <cellStyle name="好_核定人数对比" xfId="418"/>
    <cellStyle name="Linked Cell" xfId="419"/>
    <cellStyle name="20% - Accent1" xfId="420"/>
    <cellStyle name="好_市辖区测算20080510_民生政策最低支出需求" xfId="421"/>
    <cellStyle name="好_缺口县区测算（11.13）" xfId="422"/>
    <cellStyle name="差_2008年全省汇总收支计算表_财力性转移支付2010年预算参考数" xfId="423"/>
    <cellStyle name="差_县区合并测算20080423(按照各省比重）_民生政策最低支出需求_财力性转移支付2010年预算参考数" xfId="424"/>
    <cellStyle name="20% - 强调文字颜色 2 2" xfId="425"/>
    <cellStyle name="差_2" xfId="426"/>
    <cellStyle name="好_2007年一般预算支出剔除" xfId="427"/>
    <cellStyle name="好_行政(燃修费)" xfId="428"/>
    <cellStyle name="差_Book2" xfId="429"/>
    <cellStyle name="20% - 强调文字颜色 3 2" xfId="430"/>
    <cellStyle name="差_缺口县区测算" xfId="431"/>
    <cellStyle name="Accent6 - 40%" xfId="432"/>
    <cellStyle name="差_市辖区测算20080510_财力性转移支付2010年预算参考数" xfId="433"/>
    <cellStyle name="Accent2 - 40%" xfId="434"/>
    <cellStyle name="Percent [2]" xfId="435"/>
    <cellStyle name="好_第一部分：综合全" xfId="436"/>
    <cellStyle name="百分比 5" xfId="437"/>
    <cellStyle name="差_行政公检法测算_不含人员经费系数" xfId="438"/>
    <cellStyle name="60% - 强调文字颜色 2 2" xfId="439"/>
    <cellStyle name="差_缺口县区测算(按2007支出增长25%测算)_财力性转移支付2010年预算参考数" xfId="440"/>
    <cellStyle name="差_自行调整差异系数顺序_财力性转移支付2010年预算参考数" xfId="441"/>
    <cellStyle name="差_安徽 缺口县区测算(地方填报)1_财力性转移支付2010年预算参考数" xfId="442"/>
    <cellStyle name="常规 11 2" xfId="443"/>
    <cellStyle name="好_成本差异系数" xfId="444"/>
    <cellStyle name="差_2006年全省财力计算表（中央、决算）" xfId="445"/>
    <cellStyle name="钎霖_4岿角利" xfId="446"/>
    <cellStyle name="好_09黑龙江" xfId="447"/>
    <cellStyle name="差_测算结果_财力性转移支付2010年预算参考数" xfId="448"/>
    <cellStyle name="差_财政供养人员_财力性转移支付2010年预算参考数" xfId="449"/>
    <cellStyle name="콤마_BOILER-CO1" xfId="450"/>
    <cellStyle name="好_市辖区测算-新科目（20080626）" xfId="451"/>
    <cellStyle name="差_2007一般预算支出口径剔除表_财力性转移支付2010年预算参考数" xfId="452"/>
    <cellStyle name="好_河南 缺口县区测算(地方填报白)" xfId="453"/>
    <cellStyle name="千位分隔 2" xfId="454"/>
    <cellStyle name="好_河南 缺口县区测算(地方填报白)_财力性转移支付2010年预算参考数" xfId="455"/>
    <cellStyle name="好_县市旗测算20080508_不含人员经费系数" xfId="456"/>
    <cellStyle name="差_县区合并测算20080421_民生政策最低支出需求" xfId="457"/>
    <cellStyle name="差_0605石屏县_财力性转移支付2010年预算参考数" xfId="458"/>
    <cellStyle name="好_33甘肃" xfId="459"/>
    <cellStyle name="Heading 4" xfId="460"/>
    <cellStyle name="好_县区合并测算20080421_民生政策最低支出需求" xfId="461"/>
    <cellStyle name="数字" xfId="462"/>
    <cellStyle name="差_教育(按照总人口测算）—20080416_县市旗测算-新科目（含人口规模效应）_财力性转移支付2010年预算参考数" xfId="463"/>
    <cellStyle name="差_不含人员经费系数_财力性转移支付2010年预算参考数" xfId="464"/>
    <cellStyle name="强调 1" xfId="465"/>
    <cellStyle name="差_2006年34青海" xfId="466"/>
    <cellStyle name="好_00省级(打印)" xfId="467"/>
    <cellStyle name="差_汇总表_财力性转移支付2010年预算参考数" xfId="468"/>
    <cellStyle name="差_县市旗测算-新科目（20080627）_不含人员经费系数" xfId="469"/>
    <cellStyle name="好_山东省民生支出标准" xfId="470"/>
    <cellStyle name="差_县市旗测算20080508_民生政策最低支出需求" xfId="471"/>
    <cellStyle name="Accent4" xfId="472"/>
    <cellStyle name="60% - Accent3" xfId="473"/>
    <cellStyle name="差_2008年支出调整_财力性转移支付2010年预算参考数" xfId="474"/>
    <cellStyle name="差_成本差异系数" xfId="475"/>
    <cellStyle name="40% - Accent4" xfId="476"/>
    <cellStyle name="好_农林水和城市维护标准支出20080505－县区合计_民生政策最低支出需求" xfId="477"/>
    <cellStyle name="差_34青海_财力性转移支付2010年预算参考数" xfId="478"/>
    <cellStyle name="差_行政(燃修费)_财力性转移支付2010年预算参考数" xfId="479"/>
    <cellStyle name="差_03昭通" xfId="480"/>
    <cellStyle name="常规_附件 5 " xfId="481"/>
    <cellStyle name="好_行政(燃修费)_财力性转移支付2010年预算参考数" xfId="482"/>
    <cellStyle name="差_22湖南" xfId="483"/>
    <cellStyle name="警告文本 2" xfId="484"/>
    <cellStyle name="差_12滨州_财力性转移支付2010年预算参考数" xfId="485"/>
    <cellStyle name="霓付_ +Foil &amp; -FOIL &amp; PAPER" xfId="486"/>
    <cellStyle name="好_2006年33甘肃" xfId="487"/>
    <cellStyle name="Accent6" xfId="488"/>
    <cellStyle name="差_山东省民生支出标准" xfId="489"/>
    <cellStyle name="好_一般预算支出口径剔除表_财力性转移支付2010年预算参考数" xfId="490"/>
    <cellStyle name="好_第五部分(才淼、饶永宏）" xfId="491"/>
    <cellStyle name="好_27重庆" xfId="492"/>
    <cellStyle name="差_市辖区测算20080510_县市旗测算-新科目（含人口规模效应）_财力性转移支付2010年预算参考数" xfId="493"/>
    <cellStyle name="Accent3" xfId="494"/>
    <cellStyle name="差_县区合并测算20080421_不含人员经费系数" xfId="495"/>
    <cellStyle name="差_530629_2006年县级财政报表附表" xfId="496"/>
    <cellStyle name="40% - 强调文字颜色 5 2" xfId="497"/>
    <cellStyle name="好_平邑_财力性转移支付2010年预算参考数" xfId="498"/>
    <cellStyle name="差_分析缺口率_财力性转移支付2010年预算参考数" xfId="499"/>
    <cellStyle name="千位分隔[0] 4" xfId="500"/>
    <cellStyle name="差_县区合并测算20080421_县市旗测算-新科目（含人口规模效应）_财力性转移支付2010年预算参考数" xfId="501"/>
    <cellStyle name="好_市辖区测算-新科目（20080626）_不含人员经费系数" xfId="502"/>
    <cellStyle name="60% - Accent6" xfId="503"/>
    <cellStyle name="Accent1 - 60%" xfId="504"/>
    <cellStyle name="好_检验表" xfId="505"/>
    <cellStyle name="好_县区合并测算20080423(按照各省比重）_财力性转移支付2010年预算参考数" xfId="506"/>
    <cellStyle name="差_11大理" xfId="507"/>
    <cellStyle name="差_县市旗测算20080508_不含人员经费系数_财力性转移支付2010年预算参考数" xfId="508"/>
    <cellStyle name="60% - 强调文字颜色 4 2" xfId="509"/>
    <cellStyle name="60% - 强调文字颜色 6 2" xfId="510"/>
    <cellStyle name="差_33甘肃" xfId="511"/>
    <cellStyle name="好_文体广播事业(按照总人口测算）—20080416_不含人员经费系数" xfId="512"/>
    <cellStyle name="好_0502通海县" xfId="513"/>
    <cellStyle name="强调文字颜色 2 2" xfId="514"/>
    <cellStyle name="好_市辖区测算20080510_不含人员经费系数" xfId="515"/>
    <cellStyle name="常规 3 2" xfId="516"/>
    <cellStyle name="差_文体广播事业(按照总人口测算）—20080416_民生政策最低支出需求" xfId="517"/>
    <cellStyle name="好_2007年一般预算支出剔除_财力性转移支付2010年预算参考数" xfId="518"/>
    <cellStyle name="好_不含人员经费系数_财力性转移支付2010年预算参考数" xfId="519"/>
    <cellStyle name="好_行政（人员）" xfId="520"/>
    <cellStyle name="好_同德" xfId="521"/>
    <cellStyle name="差_1_财力性转移支付2010年预算参考数" xfId="522"/>
    <cellStyle name="差_34青海_1_财力性转移支付2010年预算参考数" xfId="523"/>
    <cellStyle name="差_Book1" xfId="524"/>
    <cellStyle name="差_平邑" xfId="525"/>
    <cellStyle name="好_云南 缺口县区测算(地方填报)_财力性转移支付2010年预算参考数" xfId="526"/>
    <cellStyle name="常规 2_004-2010年增消两税返还情况表" xfId="527"/>
    <cellStyle name="好_县市旗测算-新科目（20080627）_县市旗测算-新科目（含人口规模效应）" xfId="528"/>
    <cellStyle name="差_报表" xfId="529"/>
    <cellStyle name="好_县市旗测算20080508_民生政策最低支出需求_财力性转移支付2010年预算参考数" xfId="530"/>
    <cellStyle name="差_数据--基础数据--预算组--2015年人代会预算部分--2015.01.20--人代会前第6稿--按姚局意见改--调市级项级明细" xfId="531"/>
    <cellStyle name="差_2008年支出核定" xfId="532"/>
    <cellStyle name="差_财政供养人员" xfId="533"/>
    <cellStyle name="好_2006年22湖南" xfId="534"/>
    <cellStyle name="差_其他部门(按照总人口测算）—20080416_民生政策最低支出需求" xfId="535"/>
    <cellStyle name="差_20河南" xfId="536"/>
    <cellStyle name="差_县市旗测算-新科目（20080627）_财力性转移支付2010年预算参考数" xfId="537"/>
    <cellStyle name="好_成本差异系数（含人口规模）_财力性转移支付2010年预算参考数" xfId="538"/>
    <cellStyle name="常规 11" xfId="539"/>
    <cellStyle name="百分比 4" xfId="540"/>
    <cellStyle name="差_县市旗测算-新科目（20080627）_县市旗测算-新科目（含人口规模效应）_财力性转移支付2010年预算参考数" xfId="541"/>
    <cellStyle name="差_同德" xfId="542"/>
    <cellStyle name="好_行政公检法测算" xfId="543"/>
    <cellStyle name="差_其他部门(按照总人口测算）—20080416_民生政策最低支出需求_财力性转移支付2010年预算参考数" xfId="544"/>
    <cellStyle name="差_市辖区测算-新科目（20080626）_财力性转移支付2010年预算参考数" xfId="545"/>
    <cellStyle name="好_行政（人员）_不含人员经费系数" xfId="546"/>
    <cellStyle name="差_测算结果" xfId="547"/>
    <cellStyle name="差_成本差异系数_财力性转移支付2010年预算参考数" xfId="548"/>
    <cellStyle name="千位分季_新建 Microsoft Excel 工作表" xfId="549"/>
    <cellStyle name="好_汇总" xfId="550"/>
    <cellStyle name="差_城建部门" xfId="551"/>
    <cellStyle name="差_教育(按照总人口测算）—20080416" xfId="552"/>
    <cellStyle name="差_农林水和城市维护标准支出20080505－县区合计" xfId="553"/>
    <cellStyle name="差_县市旗测算-新科目（20080627）_县市旗测算-新科目（含人口规模效应）" xfId="554"/>
    <cellStyle name="差_第一部分：综合全" xfId="555"/>
    <cellStyle name="差_教育(按照总人口测算）—20080416_财力性转移支付2010年预算参考数" xfId="556"/>
    <cellStyle name="好_卫生(按照总人口测算）—20080416" xfId="557"/>
    <cellStyle name="好_县区合并测算20080421_县市旗测算-新科目（含人口规模效应）" xfId="558"/>
    <cellStyle name="差_市辖区测算20080510" xfId="559"/>
    <cellStyle name="差_县市旗测算-新科目（20080626）_县市旗测算-新科目（含人口规模效应）" xfId="560"/>
    <cellStyle name="好_附表_财力性转移支付2010年预算参考数" xfId="561"/>
    <cellStyle name="差_分县成本差异系数_不含人员经费系数" xfId="562"/>
    <cellStyle name="好_县市旗测算-新科目（20080627）_不含人员经费系数" xfId="563"/>
    <cellStyle name="差_市辖区测算20080510_不含人员经费系数" xfId="564"/>
    <cellStyle name="差_分县成本差异系数_不含人员经费系数_财力性转移支付2010年预算参考数" xfId="565"/>
    <cellStyle name="分级显示行_1_13区汇总" xfId="566"/>
    <cellStyle name="差_附表" xfId="567"/>
    <cellStyle name="Normal - Style1" xfId="568"/>
    <cellStyle name="好_530629_2006年县级财政报表附表" xfId="569"/>
    <cellStyle name="好_缺口县区测算(财政部标准)" xfId="570"/>
    <cellStyle name="Accent4 - 60%" xfId="571"/>
    <cellStyle name="差_2006年33甘肃" xfId="572"/>
    <cellStyle name="差_行政(燃修费)" xfId="573"/>
    <cellStyle name="差_行政(燃修费)_不含人员经费系数" xfId="574"/>
    <cellStyle name="好_测算结果汇总" xfId="575"/>
    <cellStyle name="差_行政(燃修费)_不含人员经费系数_财力性转移支付2010年预算参考数" xfId="576"/>
    <cellStyle name="好_县市旗测算-新科目（20080626）" xfId="577"/>
    <cellStyle name="差_行政(燃修费)_民生政策最低支出需求_财力性转移支付2010年预算参考数" xfId="578"/>
    <cellStyle name="差_行政(燃修费)_县市旗测算-新科目（含人口规模效应）_财力性转移支付2010年预算参考数" xfId="579"/>
    <cellStyle name="差_行政（人员）" xfId="580"/>
    <cellStyle name="百分比 3" xfId="581"/>
    <cellStyle name="好_文体广播事业(按照总人口测算）—20080416_不含人员经费系数_财力性转移支付2010年预算参考数" xfId="582"/>
    <cellStyle name="差_行政（人员）_不含人员经费系数" xfId="583"/>
    <cellStyle name="Accent3 - 60%" xfId="584"/>
    <cellStyle name="差_行政（人员）_不含人员经费系数_财力性转移支付2010年预算参考数" xfId="585"/>
    <cellStyle name="差_河南 缺口县区测算(地方填报)_财力性转移支付2010年预算参考数" xfId="586"/>
    <cellStyle name="差_行政（人员）_财力性转移支付2010年预算参考数" xfId="587"/>
    <cellStyle name="差_卫生(按照总人口测算）—20080416" xfId="588"/>
    <cellStyle name="好_其他部门(按照总人口测算）—20080416_不含人员经费系数_财力性转移支付2010年预算参考数" xfId="589"/>
    <cellStyle name="好_34青海_1_财力性转移支付2010年预算参考数" xfId="590"/>
    <cellStyle name="好_文体广播事业(按照总人口测算）—20080416_民生政策最低支出需求" xfId="591"/>
    <cellStyle name="差_行政（人员）_民生政策最低支出需求" xfId="592"/>
    <cellStyle name="差_丽江汇总" xfId="593"/>
    <cellStyle name="差_行政（人员）_民生政策最低支出需求_财力性转移支付2010年预算参考数" xfId="594"/>
    <cellStyle name="好_人员工资和公用经费_财力性转移支付2010年预算参考数" xfId="595"/>
    <cellStyle name="标题 4 2" xfId="596"/>
    <cellStyle name="差_行政公检法测算_县市旗测算-新科目（含人口规模效应）_财力性转移支付2010年预算参考数" xfId="597"/>
    <cellStyle name="差_河南 缺口县区测算(地方填报)" xfId="598"/>
    <cellStyle name="好_市辖区测算-新科目（20080626）_民生政策最低支出需求" xfId="599"/>
    <cellStyle name="差_河南 缺口县区测算(地方填报白)_财力性转移支付2010年预算参考数" xfId="600"/>
    <cellStyle name="好_2006年28四川_财力性转移支付2010年预算参考数" xfId="601"/>
    <cellStyle name="差_核定人数对比_财力性转移支付2010年预算参考数" xfId="602"/>
    <cellStyle name="好_其他部门(按照总人口测算）—20080416_民生政策最低支出需求" xfId="603"/>
    <cellStyle name="差_核定人数下发表_财力性转移支付2010年预算参考数" xfId="604"/>
    <cellStyle name="差_县市旗测算-新科目（20080626）_不含人员经费系数_财力性转移支付2010年预算参考数" xfId="605"/>
    <cellStyle name="好_一般预算支出口径剔除表" xfId="606"/>
    <cellStyle name="好_其他部门(按照总人口测算）—20080416" xfId="607"/>
    <cellStyle name="差_人员工资和公用经费_财力性转移支付2010年预算参考数" xfId="608"/>
    <cellStyle name="差 2" xfId="609"/>
    <cellStyle name="差_危改资金测算" xfId="610"/>
    <cellStyle name="好_县区合并测算20080421_不含人员经费系数_财力性转移支付2010年预算参考数" xfId="611"/>
    <cellStyle name="差_卫生(按照总人口测算）—20080416_不含人员经费系数" xfId="612"/>
    <cellStyle name="差_卫生(按照总人口测算）—20080416_不含人员经费系数_财力性转移支付2010年预算参考数" xfId="613"/>
    <cellStyle name="差_汇总表" xfId="614"/>
    <cellStyle name="好_县区合并测算20080423(按照各省比重）_县市旗测算-新科目（含人口规模效应）_财力性转移支付2010年预算参考数" xfId="615"/>
    <cellStyle name="差_汇总表4" xfId="616"/>
    <cellStyle name="差_县区合并测算20080421" xfId="617"/>
    <cellStyle name="烹拳_ +Foil &amp; -FOIL &amp; PAPER" xfId="618"/>
    <cellStyle name="差_汇总表4_财力性转移支付2010年预算参考数" xfId="619"/>
    <cellStyle name="差_总人口_财力性转移支付2010年预算参考数" xfId="620"/>
    <cellStyle name="差_重点民生支出需求测算表社保（农村低保）081112" xfId="621"/>
    <cellStyle name="差_汇总表提前告知区县" xfId="622"/>
    <cellStyle name="注释 2" xfId="623"/>
    <cellStyle name="差_汇总-县级财政报表附表" xfId="624"/>
    <cellStyle name="差_检验表" xfId="625"/>
    <cellStyle name="差_县市旗测算-新科目（20080626）" xfId="626"/>
    <cellStyle name="差_Book2_财力性转移支付2010年预算参考数" xfId="627"/>
    <cellStyle name="常规 9" xfId="628"/>
    <cellStyle name="好_汇总表" xfId="629"/>
    <cellStyle name="常规 2" xfId="630"/>
    <cellStyle name="差_卫生(按照总人口测算）—20080416_县市旗测算-新科目（含人口规模效应）_财力性转移支付2010年预算参考数" xfId="631"/>
    <cellStyle name="差_民生政策最低支出需求_财力性转移支付2010年预算参考数" xfId="632"/>
    <cellStyle name="差_教育(按照总人口测算）—20080416_县市旗测算-新科目（含人口规模效应）" xfId="633"/>
    <cellStyle name="常规 23" xfId="634"/>
    <cellStyle name="常规 18" xfId="635"/>
    <cellStyle name="差_总人口" xfId="636"/>
    <cellStyle name="差_山东省民生支出标准_财力性转移支付2010年预算参考数" xfId="637"/>
    <cellStyle name="好_人员工资和公用经费2_财力性转移支付2010年预算参考数" xfId="638"/>
    <cellStyle name="差_农林水和城市维护标准支出20080505－县区合计_不含人员经费系数_财力性转移支付2010年预算参考数" xfId="639"/>
    <cellStyle name="差_人员工资和公用经费2" xfId="640"/>
    <cellStyle name="差_农林水和城市维护标准支出20080505－县区合计_民生政策最低支出需求" xfId="641"/>
    <cellStyle name="差_社保处下达区县2015年指标（第二批）" xfId="642"/>
    <cellStyle name="差_县区合并测算20080421_县市旗测算-新科目（含人口规模效应）" xfId="643"/>
    <cellStyle name="好_县区合并测算20080423(按照各省比重）_民生政策最低支出需求_财力性转移支付2010年预算参考数" xfId="644"/>
    <cellStyle name="差_农林水和城市维护标准支出20080505－县区合计_民生政策最低支出需求_财力性转移支付2010年预算参考数" xfId="645"/>
    <cellStyle name="好_行政公检法测算_不含人员经费系数_财力性转移支付2010年预算参考数" xfId="646"/>
    <cellStyle name="好_县市旗测算-新科目（20080626）_财力性转移支付2010年预算参考数" xfId="647"/>
    <cellStyle name="差_农林水和城市维护标准支出20080505－县区合计_县市旗测算-新科目（含人口规模效应）_财力性转移支付2010年预算参考数" xfId="648"/>
    <cellStyle name="Accent3_2006年33甘肃" xfId="649"/>
    <cellStyle name="差_其他部门(按照总人口测算）—20080416" xfId="650"/>
    <cellStyle name="常规 22" xfId="651"/>
    <cellStyle name="常规 17" xfId="652"/>
    <cellStyle name="好_文体广播部门" xfId="653"/>
    <cellStyle name="好_缺口县区测算_财力性转移支付2010年预算参考数" xfId="654"/>
    <cellStyle name="后继超级链接" xfId="655"/>
    <cellStyle name="常规 4" xfId="656"/>
    <cellStyle name="差_市辖区测算-新科目（20080626）_县市旗测算-新科目（含人口规模效应）" xfId="657"/>
    <cellStyle name="差_2008年全省汇总收支计算表" xfId="658"/>
    <cellStyle name="差_危改资金测算_财力性转移支付2010年预算参考数" xfId="659"/>
    <cellStyle name="差_缺口县区测算（11.13）" xfId="660"/>
    <cellStyle name="好_总人口_财力性转移支付2010年预算参考数" xfId="661"/>
    <cellStyle name="HEADING1" xfId="662"/>
    <cellStyle name="差_缺口县区测算(按2007支出增长25%测算)" xfId="663"/>
    <cellStyle name="好_文体广播事业(按照总人口测算）—20080416_县市旗测算-新科目（含人口规模效应）" xfId="664"/>
    <cellStyle name="差_市辖区测算-新科目（20080626）_县市旗测算-新科目（含人口规模效应）_财力性转移支付2010年预算参考数" xfId="665"/>
    <cellStyle name="20% - Accent3" xfId="666"/>
    <cellStyle name="差_缺口县区测算_财力性转移支付2010年预算参考数" xfId="667"/>
    <cellStyle name="好_其他部门(按照总人口测算）—20080416_财力性转移支付2010年预算参考数" xfId="668"/>
    <cellStyle name="差_市辖区测算20080510_县市旗测算-新科目（含人口规模效应）" xfId="669"/>
    <cellStyle name="好_1" xfId="670"/>
    <cellStyle name="差_市辖区测算-新科目（20080626）_不含人员经费系数" xfId="671"/>
    <cellStyle name="好_文体广播事业(按照总人口测算）—20080416_民生政策最低支出需求_财力性转移支付2010年预算参考数" xfId="672"/>
    <cellStyle name="常规 27" xfId="673"/>
    <cellStyle name="差_县区合并测算20080423(按照各省比重）_民生政策最低支出需求" xfId="674"/>
    <cellStyle name="差_数据--基础数据--预算组--2015年人代会预算部分--2015.01.20--人代会前第6稿--按姚局意见改--调市级项级明细_区县政府预算公开整改--表" xfId="675"/>
    <cellStyle name="好_行政公检法测算_县市旗测算-新科目（含人口规模效应）" xfId="676"/>
    <cellStyle name="好_0605石屏县" xfId="677"/>
    <cellStyle name="差_卫生(按照总人口测算）—20080416_民生政策最低支出需求" xfId="678"/>
    <cellStyle name="差_卫生(按照总人口测算）—20080416_民生政策最低支出需求_财力性转移支付2010年预算参考数" xfId="679"/>
    <cellStyle name="好_文体广播事业(按照总人口测算）—20080416" xfId="680"/>
    <cellStyle name="好_M01-2(州市补助收入)" xfId="681"/>
    <cellStyle name="好_云南省2008年转移支付测算——州市本级考核部分及政策性测算" xfId="682"/>
    <cellStyle name="差_2007年收支情况及2008年收支预计表(汇总表)_财力性转移支付2010年预算参考数" xfId="683"/>
    <cellStyle name="差_文体广播事业(按照总人口测算）—20080416_县市旗测算-新科目（含人口规模效应）_财力性转移支付2010年预算参考数" xfId="684"/>
    <cellStyle name="常规 21" xfId="685"/>
    <cellStyle name="常规 16" xfId="686"/>
    <cellStyle name="差_县区合并测算20080421_民生政策最低支出需求_财力性转移支付2010年预算参考数" xfId="687"/>
    <cellStyle name="差_县区合并测算20080423(按照各省比重）_不含人员经费系数_财力性转移支付2010年预算参考数" xfId="688"/>
    <cellStyle name="差_县区合并测算20080423(按照各省比重）_财力性转移支付2010年预算参考数" xfId="689"/>
    <cellStyle name="差_县市旗测算20080508_财力性转移支付2010年预算参考数" xfId="690"/>
    <cellStyle name="40% - Accent1" xfId="691"/>
    <cellStyle name="好_自行调整差异系数顺序_财力性转移支付2010年预算参考数" xfId="692"/>
    <cellStyle name="好_市辖区测算-新科目（20080626）_民生政策最低支出需求_财力性转移支付2010年预算参考数" xfId="693"/>
    <cellStyle name="差_县市旗测算-新科目（20080627）_民生政策最低支出需求_财力性转移支付2010年预算参考数" xfId="694"/>
    <cellStyle name="差_2006年水利统计指标统计表_财力性转移支付2010年预算参考数" xfId="695"/>
    <cellStyle name="差_第五部分(才淼、饶永宏）" xfId="696"/>
    <cellStyle name="差_一般预算支出口径剔除表" xfId="697"/>
    <cellStyle name="好_县区合并测算20080423(按照各省比重）_民生政策最低支出需求" xfId="698"/>
    <cellStyle name="好_20河南" xfId="699"/>
    <cellStyle name="好_安徽 缺口县区测算(地方填报)1" xfId="700"/>
    <cellStyle name="好_行政（人员）_民生政策最低支出需求" xfId="701"/>
    <cellStyle name="好_行政公检法测算_民生政策最低支出需求_财力性转移支付2010年预算参考数" xfId="702"/>
    <cellStyle name="差_市辖区测算-新科目（20080626）_不含人员经费系数_财力性转移支付2010年预算参考数" xfId="703"/>
    <cellStyle name="常规 2 2 2" xfId="704"/>
    <cellStyle name="千分位_ 白土" xfId="705"/>
    <cellStyle name="常规 25" xfId="706"/>
    <cellStyle name="好_成本差异系数（含人口规模）" xfId="707"/>
    <cellStyle name="好_农林水和城市维护标准支出20080505－县区合计" xfId="708"/>
    <cellStyle name="常规 4 2" xfId="709"/>
    <cellStyle name="差_文体广播事业(按照总人口测算）—20080416_民生政策最低支出需求_财力性转移支付2010年预算参考数" xfId="710"/>
    <cellStyle name="好_汇总表4_财力性转移支付2010年预算参考数" xfId="711"/>
    <cellStyle name="常规 7 2" xfId="712"/>
    <cellStyle name="好_测算结果_财力性转移支付2010年预算参考数" xfId="713"/>
    <cellStyle name="Neutral" xfId="714"/>
    <cellStyle name="好_2007一般预算支出口径剔除表" xfId="715"/>
    <cellStyle name="好_其他部门(按照总人口测算）—20080416_不含人员经费系数" xfId="716"/>
    <cellStyle name="强调文字颜色 6 2" xfId="717"/>
    <cellStyle name="差_汇总_财力性转移支付2010年预算参考数" xfId="718"/>
    <cellStyle name="常规 8" xfId="719"/>
    <cellStyle name="差_县市旗测算20080508_县市旗测算-新科目（含人口规模效应）_财力性转移支付2010年预算参考数" xfId="720"/>
    <cellStyle name="好 2" xfId="721"/>
    <cellStyle name="好_1110洱源县" xfId="722"/>
    <cellStyle name="好_危改资金测算" xfId="723"/>
    <cellStyle name="好_12滨州" xfId="724"/>
    <cellStyle name="好_12滨州_财力性转移支付2010年预算参考数" xfId="725"/>
    <cellStyle name="好_2" xfId="726"/>
    <cellStyle name="好_行政(燃修费)_民生政策最低支出需求_财力性转移支付2010年预算参考数" xfId="727"/>
    <cellStyle name="好_2_财力性转移支付2010年预算参考数" xfId="728"/>
    <cellStyle name="好_2006年22湖南_财力性转移支付2010年预算参考数" xfId="729"/>
    <cellStyle name="好_2006年28四川" xfId="730"/>
    <cellStyle name="60% - Accent2" xfId="731"/>
    <cellStyle name="好_2006年30云南" xfId="732"/>
    <cellStyle name="好_2006年34青海" xfId="733"/>
    <cellStyle name="好_2006年水利统计指标统计表" xfId="734"/>
    <cellStyle name="差_2008年支出调整" xfId="735"/>
    <cellStyle name="好_2007年收支情况及2008年收支预计表(汇总表)_财力性转移支付2010年预算参考数" xfId="736"/>
    <cellStyle name="好_2008计算资料（8月5）" xfId="737"/>
    <cellStyle name="好_2008年全省汇总收支计算表_财力性转移支付2010年预算参考数" xfId="738"/>
    <cellStyle name="好_2008年支出核定" xfId="739"/>
    <cellStyle name="好_28四川" xfId="740"/>
    <cellStyle name="好_2016年科目0114" xfId="741"/>
    <cellStyle name="好_2016人代会附表（2015-9-11）（姚局）-财经委" xfId="742"/>
    <cellStyle name="好_27重庆_财力性转移支付2010年预算参考数" xfId="743"/>
    <cellStyle name="差_县区合并测算20080421_财力性转移支付2010年预算参考数" xfId="744"/>
    <cellStyle name="好_30云南" xfId="745"/>
    <cellStyle name="好_30云南_1" xfId="746"/>
    <cellStyle name="Comma [0]" xfId="747"/>
    <cellStyle name="好_34青海_1" xfId="748"/>
    <cellStyle name="好_5334_2006年迪庆县级财政报表附表" xfId="749"/>
    <cellStyle name="好_汇总-县级财政报表附表" xfId="750"/>
    <cellStyle name="好_Book1" xfId="751"/>
    <cellStyle name="好_Book2" xfId="752"/>
    <cellStyle name="好_gdp" xfId="753"/>
    <cellStyle name="好_安徽 缺口县区测算(地方填报)1_财力性转移支付2010年预算参考数" xfId="754"/>
    <cellStyle name="Heading 2" xfId="755"/>
    <cellStyle name="好_报表" xfId="756"/>
    <cellStyle name="好_测算结果" xfId="757"/>
    <cellStyle name="烹拳 [0]_ +Foil &amp; -FOIL &amp; PAPER" xfId="758"/>
    <cellStyle name="好_测算结果汇总_财力性转移支付2010年预算参考数" xfId="759"/>
    <cellStyle name="差_行政公检法测算_民生政策最低支出需求" xfId="760"/>
    <cellStyle name="好_县区合并测算20080423(按照各省比重）_不含人员经费系数" xfId="761"/>
    <cellStyle name="差_县市旗测算-新科目（20080626）_民生政策最低支出需求_财力性转移支付2010年预算参考数" xfId="762"/>
    <cellStyle name="好_分析缺口率" xfId="763"/>
    <cellStyle name="好_检验表（调整后）" xfId="764"/>
    <cellStyle name="好_分县成本差异系数" xfId="765"/>
    <cellStyle name="好_分县成本差异系数_不含人员经费系数" xfId="766"/>
    <cellStyle name="常规 5 2" xfId="767"/>
    <cellStyle name="好_县市旗测算-新科目（20080626）_民生政策最低支出需求_财力性转移支付2010年预算参考数" xfId="768"/>
    <cellStyle name="好_分县成本差异系数_不含人员经费系数_财力性转移支付2010年预算参考数" xfId="769"/>
    <cellStyle name="Heading 1" xfId="770"/>
    <cellStyle name="好_县区合并测算20080421_县市旗测算-新科目（含人口规模效应）_财力性转移支付2010年预算参考数" xfId="771"/>
    <cellStyle name="差_文体广播事业(按照总人口测算）—20080416_不含人员经费系数_财力性转移支付2010年预算参考数" xfId="772"/>
    <cellStyle name="好_行政(燃修费)_县市旗测算-新科目（含人口规模效应）_财力性转移支付2010年预算参考数" xfId="773"/>
    <cellStyle name="好_人员工资和公用经费3_财力性转移支付2010年预算参考数" xfId="774"/>
    <cellStyle name="Normal_#10-Headcount" xfId="775"/>
    <cellStyle name="好_行政（人员）_不含人员经费系数_财力性转移支付2010年预算参考数" xfId="776"/>
    <cellStyle name="好_河南 缺口县区测算(地方填报)_财力性转移支付2010年预算参考数" xfId="777"/>
    <cellStyle name="百分比 2" xfId="778"/>
    <cellStyle name="好_卫生(按照总人口测算）—20080416_县市旗测算-新科目（含人口规模效应）" xfId="779"/>
    <cellStyle name="好_行政（人员）_财力性转移支付2010年预算参考数" xfId="780"/>
    <cellStyle name="好_行政（人员）_县市旗测算-新科目（含人口规模效应）_财力性转移支付2010年预算参考数" xfId="781"/>
    <cellStyle name="好_行政公检法测算_不含人员经费系数" xfId="782"/>
    <cellStyle name="40% - Accent6" xfId="783"/>
    <cellStyle name="好_行政公检法测算_财力性转移支付2010年预算参考数" xfId="784"/>
    <cellStyle name="差_2008年一般预算支出预计" xfId="785"/>
    <cellStyle name="好_核定人数下发表_财力性转移支付2010年预算参考数" xfId="786"/>
    <cellStyle name="好_汇总_财力性转移支付2010年预算参考数" xfId="787"/>
    <cellStyle name="好_0605石屏县_财力性转移支付2010年预算参考数" xfId="788"/>
    <cellStyle name="好_汇总表4" xfId="789"/>
    <cellStyle name="好_汇总表提前告知区县" xfId="790"/>
    <cellStyle name="好_教育(按照总人口测算）—20080416_不含人员经费系数" xfId="791"/>
    <cellStyle name="差_分县成本差异系数" xfId="792"/>
    <cellStyle name="好_云南省2008年转移支付测算——州市本级考核部分及政策性测算_财力性转移支付2010年预算参考数" xfId="793"/>
    <cellStyle name="好_教育(按照总人口测算）—20080416_民生政策最低支出需求" xfId="794"/>
    <cellStyle name="好_缺口县区测算" xfId="795"/>
    <cellStyle name="Accent5 - 40%" xfId="796"/>
    <cellStyle name="好_教育(按照总人口测算）—20080416_县市旗测算-新科目（含人口规模效应）_财力性转移支付2010年预算参考数" xfId="797"/>
    <cellStyle name="好_丽江汇总" xfId="798"/>
    <cellStyle name="好_民生政策最低支出需求" xfId="799"/>
    <cellStyle name="好_2015年社会保险基金预算草案表样（报人大）" xfId="800"/>
    <cellStyle name="好_卫生(按照总人口测算）—20080416_不含人员经费系数_财力性转移支付2010年预算参考数" xfId="801"/>
    <cellStyle name="好_民生政策最低支出需求_财力性转移支付2010年预算参考数" xfId="802"/>
    <cellStyle name="Accent3 - 40%" xfId="803"/>
    <cellStyle name="好_农林水和城市维护标准支出20080505－县区合计_民生政策最低支出需求_财力性转移支付2010年预算参考数" xfId="804"/>
    <cellStyle name="好_其他部门(按照总人口测算）—20080416_民生政策最低支出需求_财力性转移支付2010年预算参考数" xfId="805"/>
    <cellStyle name="好_青海 缺口县区测算(地方填报)_财力性转移支付2010年预算参考数" xfId="806"/>
    <cellStyle name="Explanatory Text" xfId="807"/>
    <cellStyle name="好_缺口县区测算(按2007支出增长25%测算)_财力性转移支付2010年预算参考数" xfId="808"/>
    <cellStyle name="常规 2 3" xfId="809"/>
    <cellStyle name="好_缺口县区测算(按核定人数)" xfId="810"/>
    <cellStyle name="好_缺口县区测算(按核定人数)_财力性转移支付2010年预算参考数" xfId="811"/>
    <cellStyle name="好_人员工资和公用经费" xfId="812"/>
    <cellStyle name="好_2008年支出调整" xfId="813"/>
    <cellStyle name="好_人员工资和公用经费2" xfId="814"/>
    <cellStyle name="20% - Accent5" xfId="815"/>
    <cellStyle name="好_山东省民生支出标准_财力性转移支付2010年预算参考数" xfId="816"/>
    <cellStyle name="好_市辖区测算20080510" xfId="817"/>
    <cellStyle name="差_卫生部门" xfId="818"/>
    <cellStyle name="好_2008年支出调整_财力性转移支付2010年预算参考数" xfId="819"/>
    <cellStyle name="好_市辖区测算20080510_不含人员经费系数_财力性转移支付2010年预算参考数" xfId="820"/>
    <cellStyle name="好_县区合并测算20080421_不含人员经费系数" xfId="821"/>
    <cellStyle name="好_市辖区测算20080510_财力性转移支付2010年预算参考数" xfId="822"/>
    <cellStyle name="差_青海 缺口县区测算(地方填报)_财力性转移支付2010年预算参考数" xfId="823"/>
    <cellStyle name="好_市辖区测算20080510_民生政策最低支出需求_财力性转移支付2010年预算参考数" xfId="824"/>
    <cellStyle name="好_市辖区测算-新科目（20080626）_不含人员经费系数_财力性转移支付2010年预算参考数" xfId="825"/>
    <cellStyle name="好_危改资金测算_财力性转移支付2010年预算参考数" xfId="826"/>
    <cellStyle name="好_卫生(按照总人口测算）—20080416_财力性转移支付2010年预算参考数" xfId="827"/>
    <cellStyle name="差_县市旗测算-新科目（20080626）_财力性转移支付2010年预算参考数" xfId="828"/>
    <cellStyle name="好_行政公检法测算_县市旗测算-新科目（含人口规模效应）_财力性转移支付2010年预算参考数" xfId="829"/>
    <cellStyle name="好_卫生(按照总人口测算）—20080416_民生政策最低支出需求" xfId="830"/>
    <cellStyle name="差_市辖区测算20080510_民生政策最低支出需求" xfId="831"/>
    <cellStyle name="差_5334_2006年迪庆县级财政报表附表" xfId="832"/>
    <cellStyle name="好_卫生(按照总人口测算）—20080416_民生政策最低支出需求_财力性转移支付2010年预算参考数" xfId="833"/>
    <cellStyle name="好_卫生(按照总人口测算）—20080416_县市旗测算-新科目（含人口规模效应）_财力性转移支付2010年预算参考数" xfId="834"/>
    <cellStyle name="好_县区合并测算20080423(按照各省比重）_县市旗测算-新科目（含人口规模效应）" xfId="835"/>
    <cellStyle name="千位分隔[0] 3" xfId="836"/>
    <cellStyle name="好_文体广播事业(按照总人口测算）—20080416_财力性转移支付2010年预算参考数" xfId="837"/>
    <cellStyle name="好_县市旗测算20080508_民生政策最低支出需求" xfId="838"/>
    <cellStyle name="好_县市旗测算-新科目（20080626）_不含人员经费系数" xfId="839"/>
    <cellStyle name="好_县市旗测算-新科目（20080627）_不含人员经费系数_财力性转移支付2010年预算参考数" xfId="840"/>
    <cellStyle name="好_重点民生支出需求测算表社保（农村低保）081112" xfId="841"/>
    <cellStyle name="差_27重庆" xfId="842"/>
    <cellStyle name="好_县市旗测算-新科目（20080627）_县市旗测算-新科目（含人口规模效应）_财力性转移支付2010年预算参考数" xfId="843"/>
    <cellStyle name="好_30云南_1_财力性转移支付2010年预算参考数" xfId="844"/>
    <cellStyle name="后继超链接" xfId="845"/>
    <cellStyle name="汇总 2" xfId="846"/>
    <cellStyle name="强调 2" xfId="847"/>
    <cellStyle name="好_城建部门" xfId="848"/>
    <cellStyle name="货币 2" xfId="849"/>
    <cellStyle name="计算 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51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5"/>
  <sheetViews>
    <sheetView tabSelected="1" view="pageBreakPreview" zoomScale="115" zoomScaleSheetLayoutView="115" workbookViewId="0" topLeftCell="A8">
      <selection activeCell="F10" sqref="F10"/>
    </sheetView>
  </sheetViews>
  <sheetFormatPr defaultColWidth="9.16015625" defaultRowHeight="27.75" customHeight="1"/>
  <cols>
    <col min="1" max="1" width="18.83203125" style="21" customWidth="1"/>
    <col min="2" max="2" width="31.16015625" style="21" customWidth="1"/>
    <col min="3" max="3" width="19.33203125" style="21" customWidth="1"/>
    <col min="4" max="4" width="33.5" style="21" customWidth="1"/>
    <col min="5" max="5" width="19.33203125" style="21" customWidth="1"/>
    <col min="6" max="6" width="31.83203125" style="21" customWidth="1"/>
    <col min="7" max="243" width="7.66015625" style="21" customWidth="1"/>
  </cols>
  <sheetData>
    <row r="1" spans="1:256" s="21" customFormat="1" ht="27.75" customHeight="1">
      <c r="A1" s="22" t="s">
        <v>161</v>
      </c>
      <c r="B1" s="22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8" customFormat="1" ht="34.5" customHeight="1">
      <c r="A2" s="34" t="s">
        <v>162</v>
      </c>
      <c r="B2" s="34"/>
      <c r="C2" s="34"/>
      <c r="D2" s="34"/>
      <c r="E2" s="34"/>
      <c r="F2" s="34"/>
    </row>
    <row r="3" spans="1:6" s="19" customFormat="1" ht="30.75" customHeight="1">
      <c r="A3" s="24" t="s">
        <v>2</v>
      </c>
      <c r="C3" s="35"/>
      <c r="F3" s="19" t="s">
        <v>3</v>
      </c>
    </row>
    <row r="4" spans="1:243" s="20" customFormat="1" ht="39.75" customHeight="1">
      <c r="A4" s="28" t="s">
        <v>163</v>
      </c>
      <c r="B4" s="28" t="s">
        <v>164</v>
      </c>
      <c r="C4" s="25" t="s">
        <v>165</v>
      </c>
      <c r="D4" s="25" t="s">
        <v>166</v>
      </c>
      <c r="E4" s="25" t="s">
        <v>167</v>
      </c>
      <c r="F4" s="36" t="s">
        <v>168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56" s="21" customFormat="1" ht="45.75" customHeight="1">
      <c r="A5" s="37"/>
      <c r="B5" s="37"/>
      <c r="C5" s="38"/>
      <c r="D5" s="39" t="s">
        <v>50</v>
      </c>
      <c r="E5" s="31">
        <f>SUM(E6:E11)</f>
        <v>852.9259999999999</v>
      </c>
      <c r="F5" s="40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1" customFormat="1" ht="45.75" customHeight="1">
      <c r="A6" s="29" t="s">
        <v>169</v>
      </c>
      <c r="B6" s="41">
        <v>388101</v>
      </c>
      <c r="C6" s="38" t="s">
        <v>170</v>
      </c>
      <c r="D6" s="39" t="s">
        <v>171</v>
      </c>
      <c r="E6" s="42">
        <v>1.98</v>
      </c>
      <c r="F6" s="40" t="s">
        <v>172</v>
      </c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1" customFormat="1" ht="64.5" customHeight="1">
      <c r="A7" s="29" t="s">
        <v>173</v>
      </c>
      <c r="B7" s="41">
        <v>388101</v>
      </c>
      <c r="C7" s="38" t="s">
        <v>174</v>
      </c>
      <c r="D7" s="13" t="s">
        <v>175</v>
      </c>
      <c r="E7" s="14">
        <v>100</v>
      </c>
      <c r="F7" s="43" t="s">
        <v>176</v>
      </c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1" customFormat="1" ht="78.75" customHeight="1">
      <c r="A8" s="29" t="s">
        <v>177</v>
      </c>
      <c r="B8" s="41">
        <v>388101</v>
      </c>
      <c r="C8" s="38" t="s">
        <v>174</v>
      </c>
      <c r="D8" s="13" t="s">
        <v>178</v>
      </c>
      <c r="E8" s="14">
        <v>79.52</v>
      </c>
      <c r="F8" s="43" t="s">
        <v>179</v>
      </c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1" customFormat="1" ht="34.5" customHeight="1">
      <c r="A9" s="29" t="s">
        <v>173</v>
      </c>
      <c r="B9" s="41">
        <v>388101</v>
      </c>
      <c r="C9" s="38" t="s">
        <v>174</v>
      </c>
      <c r="D9" s="13" t="s">
        <v>180</v>
      </c>
      <c r="E9" s="14">
        <v>18.216</v>
      </c>
      <c r="F9" s="43" t="s">
        <v>181</v>
      </c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102" customHeight="1">
      <c r="A10" s="29" t="s">
        <v>173</v>
      </c>
      <c r="B10" s="41">
        <v>388101</v>
      </c>
      <c r="C10" s="38" t="s">
        <v>174</v>
      </c>
      <c r="D10" s="13" t="s">
        <v>182</v>
      </c>
      <c r="E10" s="14">
        <v>235.01</v>
      </c>
      <c r="F10" s="43" t="s">
        <v>183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1" customFormat="1" ht="87" customHeight="1">
      <c r="A11" s="29" t="s">
        <v>173</v>
      </c>
      <c r="B11" s="41">
        <v>388101</v>
      </c>
      <c r="C11" s="38" t="s">
        <v>174</v>
      </c>
      <c r="D11" s="13" t="s">
        <v>184</v>
      </c>
      <c r="E11" s="14">
        <v>418.2</v>
      </c>
      <c r="F11" s="43" t="s">
        <v>185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1" customFormat="1" ht="34.5" customHeight="1">
      <c r="A12" s="44"/>
      <c r="B12" s="44"/>
      <c r="C12" s="38"/>
      <c r="D12" s="31"/>
      <c r="E12" s="31"/>
      <c r="F12" s="40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1" customFormat="1" ht="34.5" customHeight="1">
      <c r="A13" s="32"/>
      <c r="B13" s="32"/>
      <c r="C13" s="38"/>
      <c r="D13" s="31"/>
      <c r="E13" s="31"/>
      <c r="F13" s="40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1" customFormat="1" ht="34.5" customHeight="1">
      <c r="A14" s="32"/>
      <c r="B14" s="32"/>
      <c r="C14" s="38"/>
      <c r="D14" s="31"/>
      <c r="E14" s="31"/>
      <c r="F14" s="40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1" customFormat="1" ht="34.5" customHeight="1">
      <c r="A15" s="32"/>
      <c r="B15" s="32"/>
      <c r="C15" s="38"/>
      <c r="D15" s="39"/>
      <c r="E15" s="31"/>
      <c r="F15" s="40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/>
  <mergeCells count="1">
    <mergeCell ref="A2:F2"/>
  </mergeCells>
  <printOptions/>
  <pageMargins left="0.75" right="0.75" top="1" bottom="1" header="0.5" footer="0.5"/>
  <pageSetup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18.83203125" style="21" customWidth="1"/>
    <col min="2" max="2" width="31.16015625" style="21" customWidth="1"/>
    <col min="3" max="5" width="19.33203125" style="21" customWidth="1"/>
    <col min="6" max="243" width="7.66015625" style="21" customWidth="1"/>
  </cols>
  <sheetData>
    <row r="1" spans="1:2" ht="27.75" customHeight="1">
      <c r="A1" s="22" t="s">
        <v>186</v>
      </c>
      <c r="B1" s="22"/>
    </row>
    <row r="2" spans="1:5" s="18" customFormat="1" ht="34.5" customHeight="1">
      <c r="A2" s="23" t="s">
        <v>187</v>
      </c>
      <c r="B2" s="23"/>
      <c r="C2" s="23"/>
      <c r="D2" s="23"/>
      <c r="E2" s="23"/>
    </row>
    <row r="3" spans="1:5" s="19" customFormat="1" ht="30.75" customHeight="1">
      <c r="A3" s="24" t="s">
        <v>2</v>
      </c>
      <c r="E3" s="19" t="s">
        <v>3</v>
      </c>
    </row>
    <row r="4" spans="1:243" s="20" customFormat="1" ht="39.75" customHeight="1">
      <c r="A4" s="25" t="s">
        <v>68</v>
      </c>
      <c r="B4" s="25" t="s">
        <v>69</v>
      </c>
      <c r="C4" s="26" t="s">
        <v>188</v>
      </c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20" customFormat="1" ht="39.75" customHeight="1">
      <c r="A5" s="28"/>
      <c r="B5" s="28"/>
      <c r="C5" s="25" t="s">
        <v>109</v>
      </c>
      <c r="D5" s="25" t="s">
        <v>71</v>
      </c>
      <c r="E5" s="25" t="s">
        <v>72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5" ht="34.5" customHeight="1">
      <c r="A6" s="29"/>
      <c r="B6" s="25" t="s">
        <v>150</v>
      </c>
      <c r="C6" s="30"/>
      <c r="D6" s="31"/>
      <c r="E6" s="31"/>
    </row>
    <row r="7" spans="1:5" ht="34.5" customHeight="1">
      <c r="A7" s="32"/>
      <c r="B7" s="32"/>
      <c r="C7" s="30"/>
      <c r="D7" s="31"/>
      <c r="E7" s="31"/>
    </row>
    <row r="8" spans="1:5" ht="34.5" customHeight="1">
      <c r="A8" s="32"/>
      <c r="B8" s="32" t="s">
        <v>151</v>
      </c>
      <c r="C8" s="30"/>
      <c r="D8" s="31"/>
      <c r="E8" s="31"/>
    </row>
    <row r="9" spans="1:2" ht="27.75" customHeight="1">
      <c r="A9" s="33" t="s">
        <v>98</v>
      </c>
      <c r="B9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85" zoomScaleNormal="70" zoomScaleSheetLayoutView="85" workbookViewId="0" topLeftCell="A7">
      <selection activeCell="E18" sqref="E13:E18"/>
    </sheetView>
  </sheetViews>
  <sheetFormatPr defaultColWidth="17" defaultRowHeight="11.25"/>
  <cols>
    <col min="1" max="1" width="17" style="3" customWidth="1"/>
    <col min="2" max="2" width="59.16015625" style="4" customWidth="1"/>
    <col min="3" max="3" width="39.16015625" style="3" customWidth="1"/>
    <col min="4" max="12" width="17.83203125" style="3" customWidth="1"/>
    <col min="13" max="16384" width="17" style="3" customWidth="1"/>
  </cols>
  <sheetData>
    <row r="1" spans="1:12" ht="32.25" customHeight="1">
      <c r="A1" s="5" t="s">
        <v>189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45" customHeight="1">
      <c r="B2" s="7" t="s">
        <v>190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>
      <c r="A3" s="2" t="s">
        <v>2</v>
      </c>
      <c r="C3" s="9"/>
      <c r="D3" s="9"/>
      <c r="E3" s="9"/>
      <c r="F3" s="9"/>
      <c r="G3" s="9"/>
      <c r="H3" s="9"/>
      <c r="I3" s="9"/>
      <c r="J3" s="9"/>
      <c r="K3" s="9"/>
      <c r="L3" s="17" t="s">
        <v>3</v>
      </c>
    </row>
    <row r="4" spans="1:12" s="2" customFormat="1" ht="44.25" customHeight="1">
      <c r="A4" s="10" t="s">
        <v>191</v>
      </c>
      <c r="B4" s="11" t="s">
        <v>192</v>
      </c>
      <c r="C4" s="10" t="s">
        <v>193</v>
      </c>
      <c r="D4" s="10" t="s">
        <v>50</v>
      </c>
      <c r="E4" s="10" t="s">
        <v>194</v>
      </c>
      <c r="F4" s="10"/>
      <c r="G4" s="10"/>
      <c r="H4" s="10" t="s">
        <v>195</v>
      </c>
      <c r="I4" s="10"/>
      <c r="J4" s="10"/>
      <c r="K4" s="11" t="s">
        <v>196</v>
      </c>
      <c r="L4" s="10" t="s">
        <v>63</v>
      </c>
    </row>
    <row r="5" spans="1:12" s="2" customFormat="1" ht="44.25" customHeight="1">
      <c r="A5" s="10"/>
      <c r="B5" s="11"/>
      <c r="C5" s="10"/>
      <c r="D5" s="10"/>
      <c r="E5" s="11" t="s">
        <v>197</v>
      </c>
      <c r="F5" s="11" t="s">
        <v>198</v>
      </c>
      <c r="G5" s="11" t="s">
        <v>199</v>
      </c>
      <c r="H5" s="11" t="s">
        <v>197</v>
      </c>
      <c r="I5" s="11" t="s">
        <v>198</v>
      </c>
      <c r="J5" s="11" t="s">
        <v>199</v>
      </c>
      <c r="K5" s="11"/>
      <c r="L5" s="10"/>
    </row>
    <row r="6" spans="1:12" ht="34.5" customHeight="1">
      <c r="A6" s="12" t="s">
        <v>200</v>
      </c>
      <c r="B6" s="13" t="s">
        <v>175</v>
      </c>
      <c r="C6" s="12" t="s">
        <v>64</v>
      </c>
      <c r="D6" s="14">
        <f>E6</f>
        <v>101</v>
      </c>
      <c r="E6" s="14">
        <v>101</v>
      </c>
      <c r="F6" s="15"/>
      <c r="G6" s="15"/>
      <c r="H6" s="15"/>
      <c r="I6" s="15"/>
      <c r="J6" s="15"/>
      <c r="K6" s="15"/>
      <c r="L6" s="15"/>
    </row>
    <row r="7" spans="1:12" ht="34.5" customHeight="1">
      <c r="A7" s="12" t="s">
        <v>200</v>
      </c>
      <c r="B7" s="16" t="s">
        <v>201</v>
      </c>
      <c r="C7" s="12" t="s">
        <v>64</v>
      </c>
      <c r="D7" s="14">
        <f aca="true" t="shared" si="0" ref="D7:D18">E7</f>
        <v>22.76</v>
      </c>
      <c r="E7" s="14">
        <v>22.76</v>
      </c>
      <c r="F7" s="15"/>
      <c r="G7" s="15"/>
      <c r="H7" s="15"/>
      <c r="I7" s="15"/>
      <c r="J7" s="15"/>
      <c r="K7" s="15"/>
      <c r="L7" s="15"/>
    </row>
    <row r="8" spans="1:12" ht="34.5" customHeight="1">
      <c r="A8" s="12" t="s">
        <v>200</v>
      </c>
      <c r="B8" s="16" t="s">
        <v>202</v>
      </c>
      <c r="C8" s="12" t="s">
        <v>64</v>
      </c>
      <c r="D8" s="14">
        <f t="shared" si="0"/>
        <v>20</v>
      </c>
      <c r="E8" s="14">
        <v>20</v>
      </c>
      <c r="F8" s="15"/>
      <c r="G8" s="15"/>
      <c r="H8" s="15"/>
      <c r="I8" s="15"/>
      <c r="J8" s="15"/>
      <c r="K8" s="15"/>
      <c r="L8" s="15"/>
    </row>
    <row r="9" spans="1:12" ht="34.5" customHeight="1">
      <c r="A9" s="12" t="s">
        <v>200</v>
      </c>
      <c r="B9" s="16" t="s">
        <v>203</v>
      </c>
      <c r="C9" s="12" t="s">
        <v>64</v>
      </c>
      <c r="D9" s="14">
        <f t="shared" si="0"/>
        <v>38.16</v>
      </c>
      <c r="E9" s="14">
        <v>38.16</v>
      </c>
      <c r="F9" s="15"/>
      <c r="G9" s="15"/>
      <c r="H9" s="15"/>
      <c r="I9" s="15"/>
      <c r="J9" s="15"/>
      <c r="K9" s="15"/>
      <c r="L9" s="15"/>
    </row>
    <row r="10" spans="1:12" ht="34.5" customHeight="1">
      <c r="A10" s="12" t="s">
        <v>200</v>
      </c>
      <c r="B10" s="13" t="s">
        <v>178</v>
      </c>
      <c r="C10" s="12" t="s">
        <v>64</v>
      </c>
      <c r="D10" s="14">
        <f t="shared" si="0"/>
        <v>80.22</v>
      </c>
      <c r="E10" s="14">
        <v>80.22</v>
      </c>
      <c r="F10" s="15"/>
      <c r="G10" s="15"/>
      <c r="H10" s="15"/>
      <c r="I10" s="15"/>
      <c r="J10" s="15"/>
      <c r="K10" s="15"/>
      <c r="L10" s="15"/>
    </row>
    <row r="11" spans="1:12" ht="34.5" customHeight="1">
      <c r="A11" s="12" t="s">
        <v>200</v>
      </c>
      <c r="B11" s="16" t="s">
        <v>204</v>
      </c>
      <c r="C11" s="12" t="s">
        <v>64</v>
      </c>
      <c r="D11" s="14">
        <f t="shared" si="0"/>
        <v>8</v>
      </c>
      <c r="E11" s="14">
        <v>8</v>
      </c>
      <c r="F11" s="15"/>
      <c r="G11" s="15"/>
      <c r="H11" s="15"/>
      <c r="I11" s="15"/>
      <c r="J11" s="15"/>
      <c r="K11" s="15"/>
      <c r="L11" s="15"/>
    </row>
    <row r="12" spans="1:12" ht="34.5" customHeight="1">
      <c r="A12" s="12" t="s">
        <v>200</v>
      </c>
      <c r="B12" s="16" t="s">
        <v>205</v>
      </c>
      <c r="C12" s="12" t="s">
        <v>64</v>
      </c>
      <c r="D12" s="14">
        <f t="shared" si="0"/>
        <v>24.3</v>
      </c>
      <c r="E12" s="14">
        <v>24.3</v>
      </c>
      <c r="F12" s="15"/>
      <c r="G12" s="15"/>
      <c r="H12" s="15"/>
      <c r="I12" s="15"/>
      <c r="J12" s="15"/>
      <c r="K12" s="15"/>
      <c r="L12" s="15"/>
    </row>
    <row r="13" spans="1:12" ht="34.5" customHeight="1">
      <c r="A13" s="12" t="s">
        <v>200</v>
      </c>
      <c r="B13" s="16" t="s">
        <v>206</v>
      </c>
      <c r="C13" s="12" t="s">
        <v>64</v>
      </c>
      <c r="D13" s="14">
        <f t="shared" si="0"/>
        <v>18.2</v>
      </c>
      <c r="E13" s="14">
        <v>18.2</v>
      </c>
      <c r="F13" s="15"/>
      <c r="G13" s="15"/>
      <c r="H13" s="15"/>
      <c r="I13" s="15"/>
      <c r="J13" s="15"/>
      <c r="K13" s="15"/>
      <c r="L13" s="15"/>
    </row>
    <row r="14" spans="1:12" ht="34.5" customHeight="1">
      <c r="A14" s="12" t="s">
        <v>200</v>
      </c>
      <c r="B14" s="13" t="s">
        <v>180</v>
      </c>
      <c r="C14" s="12" t="s">
        <v>64</v>
      </c>
      <c r="D14" s="14">
        <f t="shared" si="0"/>
        <v>18.216</v>
      </c>
      <c r="E14" s="14">
        <v>18.216</v>
      </c>
      <c r="F14" s="15"/>
      <c r="G14" s="15"/>
      <c r="H14" s="15"/>
      <c r="I14" s="15"/>
      <c r="J14" s="15"/>
      <c r="K14" s="15"/>
      <c r="L14" s="15"/>
    </row>
    <row r="15" spans="1:12" ht="34.5" customHeight="1">
      <c r="A15" s="12" t="s">
        <v>200</v>
      </c>
      <c r="B15" s="13" t="s">
        <v>182</v>
      </c>
      <c r="C15" s="12" t="s">
        <v>64</v>
      </c>
      <c r="D15" s="14">
        <f t="shared" si="0"/>
        <v>241.44</v>
      </c>
      <c r="E15" s="14">
        <v>241.44</v>
      </c>
      <c r="F15" s="15"/>
      <c r="G15" s="15"/>
      <c r="H15" s="15"/>
      <c r="I15" s="15"/>
      <c r="J15" s="15"/>
      <c r="K15" s="15"/>
      <c r="L15" s="15"/>
    </row>
    <row r="16" spans="1:12" ht="34.5" customHeight="1">
      <c r="A16" s="12" t="s">
        <v>200</v>
      </c>
      <c r="B16" s="13" t="s">
        <v>184</v>
      </c>
      <c r="C16" s="12" t="s">
        <v>64</v>
      </c>
      <c r="D16" s="14">
        <f t="shared" si="0"/>
        <v>426.8</v>
      </c>
      <c r="E16" s="14">
        <v>426.8</v>
      </c>
      <c r="F16" s="15"/>
      <c r="G16" s="15"/>
      <c r="H16" s="15"/>
      <c r="I16" s="15"/>
      <c r="J16" s="15"/>
      <c r="K16" s="15"/>
      <c r="L16" s="15"/>
    </row>
    <row r="17" spans="1:12" ht="34.5" customHeight="1">
      <c r="A17" s="12" t="s">
        <v>200</v>
      </c>
      <c r="B17" s="16" t="s">
        <v>207</v>
      </c>
      <c r="C17" s="12" t="s">
        <v>64</v>
      </c>
      <c r="D17" s="14">
        <f t="shared" si="0"/>
        <v>44.814</v>
      </c>
      <c r="E17" s="14">
        <v>44.814</v>
      </c>
      <c r="F17" s="15"/>
      <c r="G17" s="15"/>
      <c r="H17" s="15"/>
      <c r="I17" s="15"/>
      <c r="J17" s="15"/>
      <c r="K17" s="15"/>
      <c r="L17" s="15"/>
    </row>
    <row r="18" spans="1:12" ht="34.5" customHeight="1">
      <c r="A18" s="12" t="s">
        <v>200</v>
      </c>
      <c r="B18" s="16" t="s">
        <v>208</v>
      </c>
      <c r="C18" s="12" t="s">
        <v>64</v>
      </c>
      <c r="D18" s="14">
        <f t="shared" si="0"/>
        <v>78</v>
      </c>
      <c r="E18" s="14">
        <v>78</v>
      </c>
      <c r="F18" s="15"/>
      <c r="G18" s="15"/>
      <c r="H18" s="15"/>
      <c r="I18" s="15"/>
      <c r="J18" s="15"/>
      <c r="K18" s="15"/>
      <c r="L18" s="15"/>
    </row>
    <row r="19" spans="1:12" ht="34.5" customHeight="1">
      <c r="A19" s="10" t="s">
        <v>50</v>
      </c>
      <c r="B19" s="11"/>
      <c r="C19" s="15"/>
      <c r="D19" s="14">
        <f>SUM(D6:D18)</f>
        <v>1121.91</v>
      </c>
      <c r="E19" s="14">
        <f>SUM(E6:E18)</f>
        <v>1121.91</v>
      </c>
      <c r="F19" s="15"/>
      <c r="G19" s="15"/>
      <c r="H19" s="15"/>
      <c r="I19" s="15"/>
      <c r="J19" s="15"/>
      <c r="K19" s="15"/>
      <c r="L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autoFilter ref="A1:L19"/>
  <mergeCells count="9">
    <mergeCell ref="B2:L2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workbookViewId="0" topLeftCell="A19">
      <selection activeCell="A1" sqref="A1:B65536"/>
    </sheetView>
  </sheetViews>
  <sheetFormatPr defaultColWidth="9.33203125" defaultRowHeight="11.25"/>
  <cols>
    <col min="1" max="2" width="12" style="1" bestFit="1" customWidth="1"/>
  </cols>
  <sheetData>
    <row r="1" spans="1:2" ht="13.5">
      <c r="A1" s="1" t="s">
        <v>209</v>
      </c>
      <c r="B1" s="1" t="s">
        <v>210</v>
      </c>
    </row>
    <row r="2" spans="1:2" ht="13.5">
      <c r="A2" s="1" t="s">
        <v>119</v>
      </c>
      <c r="B2" s="1" t="s">
        <v>211</v>
      </c>
    </row>
    <row r="3" spans="1:2" ht="13.5">
      <c r="A3" s="1" t="s">
        <v>120</v>
      </c>
      <c r="B3" s="1" t="s">
        <v>212</v>
      </c>
    </row>
    <row r="4" spans="1:2" ht="13.5">
      <c r="A4" s="1" t="s">
        <v>121</v>
      </c>
      <c r="B4" s="1" t="s">
        <v>213</v>
      </c>
    </row>
    <row r="5" spans="1:2" ht="13.5">
      <c r="A5" s="1" t="s">
        <v>122</v>
      </c>
      <c r="B5" s="1" t="s">
        <v>214</v>
      </c>
    </row>
    <row r="6" spans="1:2" ht="13.5">
      <c r="A6" s="1" t="s">
        <v>123</v>
      </c>
      <c r="B6" s="1" t="s">
        <v>215</v>
      </c>
    </row>
    <row r="7" spans="1:2" ht="13.5">
      <c r="A7" s="1" t="s">
        <v>124</v>
      </c>
      <c r="B7" s="1" t="s">
        <v>216</v>
      </c>
    </row>
    <row r="8" spans="1:2" ht="13.5">
      <c r="A8" s="1" t="s">
        <v>125</v>
      </c>
      <c r="B8" s="1" t="s">
        <v>217</v>
      </c>
    </row>
    <row r="9" spans="1:2" ht="13.5">
      <c r="A9" s="1" t="s">
        <v>126</v>
      </c>
      <c r="B9" s="1" t="s">
        <v>218</v>
      </c>
    </row>
    <row r="10" spans="1:2" ht="13.5">
      <c r="A10" s="1" t="s">
        <v>129</v>
      </c>
      <c r="B10" s="1" t="s">
        <v>219</v>
      </c>
    </row>
    <row r="11" spans="1:2" ht="13.5">
      <c r="A11" s="1" t="s">
        <v>130</v>
      </c>
      <c r="B11" s="1" t="s">
        <v>220</v>
      </c>
    </row>
    <row r="12" spans="1:2" ht="13.5">
      <c r="A12" s="1" t="s">
        <v>131</v>
      </c>
      <c r="B12" s="1" t="s">
        <v>221</v>
      </c>
    </row>
    <row r="13" spans="1:2" ht="13.5">
      <c r="A13" s="1" t="s">
        <v>132</v>
      </c>
      <c r="B13" s="1" t="s">
        <v>222</v>
      </c>
    </row>
    <row r="14" spans="1:2" ht="13.5">
      <c r="A14" s="1" t="s">
        <v>133</v>
      </c>
      <c r="B14" s="1" t="s">
        <v>223</v>
      </c>
    </row>
    <row r="15" spans="1:2" ht="13.5">
      <c r="A15" s="1" t="s">
        <v>134</v>
      </c>
      <c r="B15" s="1" t="s">
        <v>224</v>
      </c>
    </row>
    <row r="16" spans="1:2" ht="13.5">
      <c r="A16" s="1" t="s">
        <v>135</v>
      </c>
      <c r="B16" s="1" t="s">
        <v>225</v>
      </c>
    </row>
    <row r="17" spans="1:2" ht="13.5">
      <c r="A17" s="1" t="s">
        <v>137</v>
      </c>
      <c r="B17" s="1" t="s">
        <v>226</v>
      </c>
    </row>
    <row r="18" spans="1:2" ht="13.5">
      <c r="A18" s="1" t="s">
        <v>138</v>
      </c>
      <c r="B18" s="1" t="s">
        <v>227</v>
      </c>
    </row>
    <row r="19" spans="1:2" ht="13.5">
      <c r="A19" s="1" t="s">
        <v>139</v>
      </c>
      <c r="B19" s="1" t="s">
        <v>228</v>
      </c>
    </row>
    <row r="20" spans="1:2" ht="13.5">
      <c r="A20" s="1" t="s">
        <v>140</v>
      </c>
      <c r="B20" s="1" t="s">
        <v>229</v>
      </c>
    </row>
    <row r="21" spans="1:2" ht="13.5">
      <c r="A21" s="1" t="s">
        <v>141</v>
      </c>
      <c r="B21" s="1" t="s">
        <v>230</v>
      </c>
    </row>
    <row r="22" spans="1:2" ht="13.5">
      <c r="A22" s="1" t="s">
        <v>142</v>
      </c>
      <c r="B22" s="1" t="s">
        <v>231</v>
      </c>
    </row>
    <row r="23" spans="1:2" ht="13.5">
      <c r="A23" s="1" t="s">
        <v>143</v>
      </c>
      <c r="B23" s="1" t="s">
        <v>232</v>
      </c>
    </row>
    <row r="24" spans="1:2" ht="13.5">
      <c r="A24" s="1" t="s">
        <v>144</v>
      </c>
      <c r="B24" s="1" t="s">
        <v>233</v>
      </c>
    </row>
    <row r="25" spans="1:2" ht="13.5">
      <c r="A25" s="1" t="s">
        <v>145</v>
      </c>
      <c r="B25" s="1" t="s">
        <v>234</v>
      </c>
    </row>
    <row r="26" spans="1:2" ht="13.5">
      <c r="A26" s="1" t="s">
        <v>136</v>
      </c>
      <c r="B26" s="1" t="s">
        <v>235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D30" sqref="D30"/>
    </sheetView>
  </sheetViews>
  <sheetFormatPr defaultColWidth="6.66015625" defaultRowHeight="18" customHeight="1"/>
  <cols>
    <col min="1" max="1" width="50.66015625" style="55" customWidth="1"/>
    <col min="2" max="2" width="17.66015625" style="56" customWidth="1"/>
    <col min="3" max="3" width="50.66015625" style="56" customWidth="1"/>
    <col min="4" max="4" width="17.66015625" style="56" customWidth="1"/>
    <col min="5" max="156" width="9" style="55" customWidth="1"/>
    <col min="157" max="249" width="9.16015625" style="55" customWidth="1"/>
    <col min="250" max="16384" width="6.66015625" style="55" customWidth="1"/>
  </cols>
  <sheetData>
    <row r="1" ht="24" customHeight="1">
      <c r="A1" s="22" t="s">
        <v>0</v>
      </c>
    </row>
    <row r="2" spans="1:249" ht="42" customHeight="1">
      <c r="A2" s="23" t="s">
        <v>1</v>
      </c>
      <c r="B2" s="57"/>
      <c r="C2" s="57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</row>
    <row r="3" spans="1:249" ht="24" customHeight="1">
      <c r="A3" s="24" t="s">
        <v>2</v>
      </c>
      <c r="B3" s="58"/>
      <c r="C3" s="58"/>
      <c r="D3" s="5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</row>
    <row r="4" spans="1:249" ht="36.75" customHeight="1">
      <c r="A4" s="25" t="s">
        <v>4</v>
      </c>
      <c r="B4" s="60"/>
      <c r="C4" s="60" t="s">
        <v>5</v>
      </c>
      <c r="D4" s="6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</row>
    <row r="5" spans="1:249" ht="36.75" customHeight="1">
      <c r="A5" s="25" t="s">
        <v>6</v>
      </c>
      <c r="B5" s="60" t="s">
        <v>7</v>
      </c>
      <c r="C5" s="60" t="s">
        <v>6</v>
      </c>
      <c r="D5" s="60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</row>
    <row r="6" spans="1:249" ht="30" customHeight="1">
      <c r="A6" s="125" t="s">
        <v>8</v>
      </c>
      <c r="B6" s="61">
        <f>2!C7</f>
        <v>2369.673828</v>
      </c>
      <c r="C6" s="126" t="s">
        <v>9</v>
      </c>
      <c r="D6" s="61">
        <f>3!C7</f>
        <v>2208.793828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</row>
    <row r="7" spans="1:249" ht="30" customHeight="1">
      <c r="A7" s="125" t="s">
        <v>10</v>
      </c>
      <c r="B7" s="61"/>
      <c r="C7" s="126" t="s">
        <v>11</v>
      </c>
      <c r="D7" s="6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</row>
    <row r="8" spans="1:249" ht="30" customHeight="1">
      <c r="A8" s="125" t="s">
        <v>12</v>
      </c>
      <c r="B8" s="61"/>
      <c r="C8" s="126" t="s">
        <v>13</v>
      </c>
      <c r="D8" s="6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</row>
    <row r="9" spans="1:249" ht="30" customHeight="1">
      <c r="A9" s="127" t="s">
        <v>14</v>
      </c>
      <c r="B9" s="61"/>
      <c r="C9" s="126" t="s">
        <v>15</v>
      </c>
      <c r="D9" s="61">
        <f>3!C11</f>
        <v>160.88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</row>
    <row r="10" spans="1:249" ht="30" customHeight="1">
      <c r="A10" s="128" t="s">
        <v>16</v>
      </c>
      <c r="B10" s="61"/>
      <c r="C10" s="126" t="s">
        <v>17</v>
      </c>
      <c r="D10" s="6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</row>
    <row r="11" spans="1:249" ht="30" customHeight="1">
      <c r="A11" s="128" t="s">
        <v>18</v>
      </c>
      <c r="B11" s="61"/>
      <c r="C11" s="129" t="s">
        <v>19</v>
      </c>
      <c r="D11" s="6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</row>
    <row r="12" spans="1:249" ht="30" customHeight="1">
      <c r="A12" s="125" t="s">
        <v>20</v>
      </c>
      <c r="B12" s="61"/>
      <c r="C12" s="126" t="s">
        <v>21</v>
      </c>
      <c r="D12" s="6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</row>
    <row r="13" spans="1:249" ht="30" customHeight="1">
      <c r="A13" s="125" t="s">
        <v>22</v>
      </c>
      <c r="B13" s="74"/>
      <c r="C13" s="126" t="s">
        <v>23</v>
      </c>
      <c r="D13" s="6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</row>
    <row r="14" spans="1:249" ht="30" customHeight="1">
      <c r="A14" s="125" t="s">
        <v>24</v>
      </c>
      <c r="B14" s="74"/>
      <c r="C14" s="126" t="s">
        <v>25</v>
      </c>
      <c r="D14" s="6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</row>
    <row r="15" spans="1:249" ht="30" customHeight="1">
      <c r="A15" s="125"/>
      <c r="B15" s="74"/>
      <c r="C15" s="126" t="s">
        <v>26</v>
      </c>
      <c r="D15" s="6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</row>
    <row r="16" spans="1:249" ht="30" customHeight="1">
      <c r="A16" s="125"/>
      <c r="B16" s="74"/>
      <c r="C16" s="126" t="s">
        <v>27</v>
      </c>
      <c r="D16" s="6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</row>
    <row r="17" spans="1:249" ht="30" customHeight="1">
      <c r="A17" s="125"/>
      <c r="B17" s="74"/>
      <c r="C17" s="126" t="s">
        <v>28</v>
      </c>
      <c r="D17" s="6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</row>
    <row r="18" spans="1:249" ht="30" customHeight="1">
      <c r="A18" s="125"/>
      <c r="B18" s="61"/>
      <c r="C18" s="126" t="s">
        <v>29</v>
      </c>
      <c r="D18" s="6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</row>
    <row r="19" spans="1:249" ht="30" customHeight="1">
      <c r="A19" s="125"/>
      <c r="B19" s="61"/>
      <c r="C19" s="126" t="s">
        <v>30</v>
      </c>
      <c r="D19" s="6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</row>
    <row r="20" spans="1:249" ht="30" customHeight="1">
      <c r="A20" s="125"/>
      <c r="B20" s="61"/>
      <c r="C20" s="126" t="s">
        <v>31</v>
      </c>
      <c r="D20" s="7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</row>
    <row r="21" spans="1:249" ht="30" customHeight="1">
      <c r="A21" s="62"/>
      <c r="B21" s="61"/>
      <c r="C21" s="126" t="s">
        <v>32</v>
      </c>
      <c r="D21" s="76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</row>
    <row r="22" spans="1:249" ht="30" customHeight="1">
      <c r="A22" s="62"/>
      <c r="B22" s="61"/>
      <c r="C22" s="130" t="s">
        <v>33</v>
      </c>
      <c r="D22" s="6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</row>
    <row r="23" spans="1:249" ht="30" customHeight="1">
      <c r="A23" s="62"/>
      <c r="B23" s="61"/>
      <c r="C23" s="130" t="s">
        <v>34</v>
      </c>
      <c r="D23" s="78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</row>
    <row r="24" spans="1:249" ht="30" customHeight="1">
      <c r="A24" s="62"/>
      <c r="B24" s="61"/>
      <c r="C24" s="130" t="s">
        <v>35</v>
      </c>
      <c r="D24" s="78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</row>
    <row r="25" spans="1:249" ht="30.75" customHeight="1">
      <c r="A25" s="62"/>
      <c r="B25" s="61"/>
      <c r="C25" s="130" t="s">
        <v>36</v>
      </c>
      <c r="D25" s="78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</row>
    <row r="26" spans="1:249" ht="30.75" customHeight="1">
      <c r="A26" s="62"/>
      <c r="B26" s="61"/>
      <c r="C26" s="130" t="s">
        <v>37</v>
      </c>
      <c r="D26" s="78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</row>
    <row r="27" spans="1:249" ht="30.75" customHeight="1">
      <c r="A27" s="62"/>
      <c r="B27" s="61"/>
      <c r="C27" s="130" t="s">
        <v>38</v>
      </c>
      <c r="D27" s="78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</row>
    <row r="28" spans="1:249" ht="30" customHeight="1">
      <c r="A28" s="63" t="s">
        <v>39</v>
      </c>
      <c r="B28" s="61">
        <f>B6</f>
        <v>2369.673828</v>
      </c>
      <c r="C28" s="66" t="s">
        <v>40</v>
      </c>
      <c r="D28" s="78">
        <f>D9+D6</f>
        <v>2369.673828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</row>
    <row r="29" spans="1:249" ht="30" customHeight="1">
      <c r="A29" s="125" t="s">
        <v>41</v>
      </c>
      <c r="B29" s="61"/>
      <c r="C29" s="126" t="s">
        <v>42</v>
      </c>
      <c r="D29" s="61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</row>
    <row r="30" spans="1:249" ht="30" customHeight="1">
      <c r="A30" s="63" t="s">
        <v>43</v>
      </c>
      <c r="B30" s="61">
        <f>B28</f>
        <v>2369.673828</v>
      </c>
      <c r="C30" s="66" t="s">
        <v>44</v>
      </c>
      <c r="D30" s="61">
        <f>D28</f>
        <v>2369.673828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</row>
    <row r="31" spans="1:249" ht="27" customHeight="1">
      <c r="A31" s="33" t="s">
        <v>45</v>
      </c>
      <c r="B31" s="82"/>
      <c r="C31" s="131"/>
      <c r="D31" s="82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</row>
    <row r="32" spans="1:249" ht="27.75" customHeight="1">
      <c r="A32" s="84"/>
      <c r="B32" s="85"/>
      <c r="C32" s="85"/>
      <c r="D32" s="85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</row>
    <row r="33" spans="1:249" ht="27.75" customHeight="1">
      <c r="A33" s="86"/>
      <c r="B33" s="87"/>
      <c r="C33" s="87"/>
      <c r="D33" s="87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</row>
    <row r="34" spans="1:249" ht="27.75" customHeight="1">
      <c r="A34" s="88"/>
      <c r="B34" s="87"/>
      <c r="C34" s="87"/>
      <c r="D34" s="8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</row>
    <row r="35" spans="1:249" ht="27.75" customHeight="1">
      <c r="A35" s="88"/>
      <c r="B35" s="87"/>
      <c r="C35" s="87"/>
      <c r="D35" s="8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</row>
    <row r="36" spans="1:249" ht="27.75" customHeight="1">
      <c r="A36" s="88"/>
      <c r="B36" s="87"/>
      <c r="C36" s="87"/>
      <c r="D36" s="8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1">
      <selection activeCell="E11" sqref="E11"/>
    </sheetView>
  </sheetViews>
  <sheetFormatPr defaultColWidth="9.16015625" defaultRowHeight="27.75" customHeight="1"/>
  <cols>
    <col min="1" max="1" width="15.33203125" style="108" customWidth="1"/>
    <col min="2" max="2" width="52.33203125" style="108" customWidth="1"/>
    <col min="3" max="5" width="10.83203125" style="108" customWidth="1"/>
    <col min="6" max="11" width="8.83203125" style="108" customWidth="1"/>
    <col min="12" max="13" width="8.83203125" style="84" customWidth="1"/>
    <col min="14" max="19" width="8.83203125" style="108" customWidth="1"/>
    <col min="20" max="251" width="9" style="84" customWidth="1"/>
    <col min="252" max="252" width="9.16015625" style="109" customWidth="1"/>
    <col min="253" max="16384" width="9.16015625" style="109" customWidth="1"/>
  </cols>
  <sheetData>
    <row r="1" spans="1:19" s="91" customFormat="1" ht="27" customHeight="1">
      <c r="A1" s="22" t="s">
        <v>46</v>
      </c>
      <c r="B1" s="22"/>
      <c r="C1" s="22"/>
      <c r="D1" s="22"/>
      <c r="E1" s="110"/>
      <c r="F1" s="110"/>
      <c r="G1" s="110"/>
      <c r="H1" s="110"/>
      <c r="I1" s="110"/>
      <c r="J1" s="110"/>
      <c r="K1" s="110"/>
      <c r="L1" s="110"/>
      <c r="N1" s="110"/>
      <c r="O1" s="110"/>
      <c r="P1" s="110"/>
      <c r="Q1" s="110"/>
      <c r="R1" s="110"/>
      <c r="S1" s="110"/>
    </row>
    <row r="2" spans="1:19" s="70" customFormat="1" ht="40.5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70" customFormat="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9" customFormat="1" ht="21.75" customHeight="1">
      <c r="A4" s="112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N4" s="113"/>
      <c r="O4" s="113"/>
      <c r="P4" s="113"/>
      <c r="Q4" s="113"/>
      <c r="R4" s="113"/>
      <c r="S4" s="113" t="s">
        <v>3</v>
      </c>
    </row>
    <row r="5" spans="1:19" s="107" customFormat="1" ht="29.25" customHeight="1">
      <c r="A5" s="114" t="s">
        <v>48</v>
      </c>
      <c r="B5" s="114" t="s">
        <v>49</v>
      </c>
      <c r="C5" s="115" t="s">
        <v>50</v>
      </c>
      <c r="D5" s="116" t="s">
        <v>51</v>
      </c>
      <c r="E5" s="116"/>
      <c r="F5" s="116"/>
      <c r="G5" s="116"/>
      <c r="H5" s="116"/>
      <c r="I5" s="116"/>
      <c r="J5" s="116"/>
      <c r="K5" s="116"/>
      <c r="L5" s="116"/>
      <c r="M5" s="116"/>
      <c r="N5" s="114" t="s">
        <v>41</v>
      </c>
      <c r="O5" s="114"/>
      <c r="P5" s="114"/>
      <c r="Q5" s="114"/>
      <c r="R5" s="114"/>
      <c r="S5" s="114"/>
    </row>
    <row r="6" spans="1:19" s="107" customFormat="1" ht="29.25" customHeight="1">
      <c r="A6" s="114"/>
      <c r="B6" s="114"/>
      <c r="C6" s="117"/>
      <c r="D6" s="114" t="s">
        <v>52</v>
      </c>
      <c r="E6" s="118" t="s">
        <v>53</v>
      </c>
      <c r="F6" s="118" t="s">
        <v>54</v>
      </c>
      <c r="G6" s="118" t="s">
        <v>55</v>
      </c>
      <c r="H6" s="118" t="s">
        <v>56</v>
      </c>
      <c r="I6" s="118" t="s">
        <v>57</v>
      </c>
      <c r="J6" s="118" t="s">
        <v>58</v>
      </c>
      <c r="K6" s="118" t="s">
        <v>59</v>
      </c>
      <c r="L6" s="118" t="s">
        <v>60</v>
      </c>
      <c r="M6" s="118" t="s">
        <v>61</v>
      </c>
      <c r="N6" s="115" t="s">
        <v>52</v>
      </c>
      <c r="O6" s="114" t="s">
        <v>53</v>
      </c>
      <c r="P6" s="114" t="s">
        <v>54</v>
      </c>
      <c r="Q6" s="114" t="s">
        <v>62</v>
      </c>
      <c r="R6" s="123" t="s">
        <v>56</v>
      </c>
      <c r="S6" s="124" t="s">
        <v>63</v>
      </c>
    </row>
    <row r="7" spans="1:251" s="89" customFormat="1" ht="33.75" customHeight="1">
      <c r="A7" s="118">
        <v>388</v>
      </c>
      <c r="B7" s="114" t="s">
        <v>64</v>
      </c>
      <c r="C7" s="119">
        <f>D7</f>
        <v>2369.673828</v>
      </c>
      <c r="D7" s="119">
        <f>E7</f>
        <v>2369.673828</v>
      </c>
      <c r="E7" s="119">
        <f>E8</f>
        <v>2369.673828</v>
      </c>
      <c r="F7" s="102"/>
      <c r="G7" s="102"/>
      <c r="H7" s="102"/>
      <c r="I7" s="102"/>
      <c r="J7" s="102"/>
      <c r="K7" s="102"/>
      <c r="L7" s="102"/>
      <c r="M7" s="102"/>
      <c r="N7" s="102"/>
      <c r="O7" s="31"/>
      <c r="P7" s="31"/>
      <c r="Q7" s="31"/>
      <c r="R7" s="31"/>
      <c r="S7" s="3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71" customFormat="1" ht="33.75" customHeight="1">
      <c r="A8" s="114" t="s">
        <v>65</v>
      </c>
      <c r="B8" s="114" t="s">
        <v>64</v>
      </c>
      <c r="C8" s="119">
        <f>D8</f>
        <v>2369.673828</v>
      </c>
      <c r="D8" s="119">
        <f>E8</f>
        <v>2369.673828</v>
      </c>
      <c r="E8" s="119">
        <f>3!C18</f>
        <v>2369.673828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19" ht="33.75" customHeight="1">
      <c r="A9" s="120" t="s">
        <v>50</v>
      </c>
      <c r="B9" s="121"/>
      <c r="C9" s="119">
        <f>C8</f>
        <v>2369.673828</v>
      </c>
      <c r="D9" s="119">
        <f>D8</f>
        <v>2369.673828</v>
      </c>
      <c r="E9" s="119">
        <f>E8</f>
        <v>2369.673828</v>
      </c>
      <c r="F9" s="31"/>
      <c r="G9" s="31"/>
      <c r="H9" s="31"/>
      <c r="I9" s="31"/>
      <c r="J9" s="31"/>
      <c r="K9" s="31"/>
      <c r="L9" s="31"/>
      <c r="M9" s="31"/>
      <c r="N9" s="31"/>
      <c r="O9" s="122"/>
      <c r="P9" s="122"/>
      <c r="Q9" s="122"/>
      <c r="R9" s="122"/>
      <c r="S9" s="122"/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">
      <selection activeCell="B17" sqref="B17"/>
    </sheetView>
  </sheetViews>
  <sheetFormatPr defaultColWidth="9.16015625" defaultRowHeight="27.75" customHeight="1"/>
  <cols>
    <col min="1" max="1" width="23.66015625" style="92" customWidth="1"/>
    <col min="2" max="2" width="40.66015625" style="92" customWidth="1"/>
    <col min="3" max="5" width="17.33203125" style="93" customWidth="1"/>
    <col min="6" max="8" width="17.33203125" style="94" customWidth="1"/>
    <col min="9" max="248" width="10.66015625" style="21" customWidth="1"/>
    <col min="249" max="250" width="9.16015625" style="55" customWidth="1"/>
    <col min="251" max="16384" width="9.16015625" style="55" customWidth="1"/>
  </cols>
  <sheetData>
    <row r="1" spans="1:7" s="91" customFormat="1" ht="27" customHeight="1">
      <c r="A1" s="22" t="s">
        <v>66</v>
      </c>
      <c r="B1" s="22"/>
      <c r="C1" s="95"/>
      <c r="D1" s="95"/>
      <c r="E1" s="95"/>
      <c r="F1" s="96"/>
      <c r="G1" s="96"/>
    </row>
    <row r="2" spans="1:12" s="18" customFormat="1" ht="48.75" customHeight="1">
      <c r="A2" s="23" t="s">
        <v>67</v>
      </c>
      <c r="B2" s="23"/>
      <c r="C2" s="57"/>
      <c r="D2" s="57"/>
      <c r="E2" s="57"/>
      <c r="F2" s="23"/>
      <c r="G2" s="23"/>
      <c r="H2" s="97"/>
      <c r="I2" s="106"/>
      <c r="J2" s="23"/>
      <c r="K2" s="106"/>
      <c r="L2" s="106"/>
    </row>
    <row r="3" spans="1:8" s="19" customFormat="1" ht="21.75" customHeight="1">
      <c r="A3" s="98" t="s">
        <v>2</v>
      </c>
      <c r="B3" s="99"/>
      <c r="C3" s="58"/>
      <c r="D3" s="58"/>
      <c r="E3" s="58"/>
      <c r="F3" s="99"/>
      <c r="G3" s="99"/>
      <c r="H3" s="99" t="s">
        <v>3</v>
      </c>
    </row>
    <row r="4" spans="1:8" s="71" customFormat="1" ht="29.25" customHeight="1">
      <c r="A4" s="25" t="s">
        <v>68</v>
      </c>
      <c r="B4" s="25" t="s">
        <v>69</v>
      </c>
      <c r="C4" s="100" t="s">
        <v>70</v>
      </c>
      <c r="D4" s="101" t="s">
        <v>71</v>
      </c>
      <c r="E4" s="101" t="s">
        <v>72</v>
      </c>
      <c r="F4" s="102" t="s">
        <v>73</v>
      </c>
      <c r="G4" s="102" t="s">
        <v>74</v>
      </c>
      <c r="H4" s="102" t="s">
        <v>75</v>
      </c>
    </row>
    <row r="5" spans="1:8" s="71" customFormat="1" ht="29.25" customHeight="1">
      <c r="A5" s="25"/>
      <c r="B5" s="25"/>
      <c r="C5" s="100"/>
      <c r="D5" s="101"/>
      <c r="E5" s="101"/>
      <c r="F5" s="102"/>
      <c r="G5" s="102"/>
      <c r="H5" s="102"/>
    </row>
    <row r="6" spans="1:8" s="71" customFormat="1" ht="29.25" customHeight="1">
      <c r="A6" s="25"/>
      <c r="B6" s="25"/>
      <c r="C6" s="100"/>
      <c r="D6" s="101"/>
      <c r="E6" s="101"/>
      <c r="F6" s="102"/>
      <c r="G6" s="102"/>
      <c r="H6" s="102"/>
    </row>
    <row r="7" spans="1:8" s="71" customFormat="1" ht="36" customHeight="1">
      <c r="A7" s="62" t="s">
        <v>76</v>
      </c>
      <c r="B7" s="37" t="s">
        <v>77</v>
      </c>
      <c r="C7" s="103">
        <f>D7+E7</f>
        <v>2208.793828</v>
      </c>
      <c r="D7" s="104">
        <v>1247.763828</v>
      </c>
      <c r="E7" s="104">
        <v>961.03</v>
      </c>
      <c r="F7" s="102"/>
      <c r="G7" s="102"/>
      <c r="H7" s="102"/>
    </row>
    <row r="8" spans="1:8" s="71" customFormat="1" ht="36" customHeight="1">
      <c r="A8" s="62" t="s">
        <v>78</v>
      </c>
      <c r="B8" s="37" t="s">
        <v>79</v>
      </c>
      <c r="C8" s="103">
        <f aca="true" t="shared" si="0" ref="C8:C18">D8+E8</f>
        <v>2208.793828</v>
      </c>
      <c r="D8" s="104">
        <v>1247.763828</v>
      </c>
      <c r="E8" s="104">
        <v>961.03</v>
      </c>
      <c r="F8" s="102"/>
      <c r="G8" s="102"/>
      <c r="H8" s="102"/>
    </row>
    <row r="9" spans="1:8" s="71" customFormat="1" ht="36" customHeight="1">
      <c r="A9" s="62" t="s">
        <v>80</v>
      </c>
      <c r="B9" s="37" t="s">
        <v>81</v>
      </c>
      <c r="C9" s="103">
        <f t="shared" si="0"/>
        <v>1247.763828</v>
      </c>
      <c r="D9" s="104">
        <v>1247.763828</v>
      </c>
      <c r="E9" s="104"/>
      <c r="F9" s="102"/>
      <c r="G9" s="102"/>
      <c r="H9" s="102"/>
    </row>
    <row r="10" spans="1:8" s="71" customFormat="1" ht="36" customHeight="1">
      <c r="A10" s="62" t="s">
        <v>82</v>
      </c>
      <c r="B10" s="37" t="s">
        <v>83</v>
      </c>
      <c r="C10" s="103">
        <f t="shared" si="0"/>
        <v>961.03</v>
      </c>
      <c r="D10" s="104"/>
      <c r="E10" s="104">
        <v>961.03</v>
      </c>
      <c r="F10" s="102"/>
      <c r="G10" s="102"/>
      <c r="H10" s="102"/>
    </row>
    <row r="11" spans="1:8" s="71" customFormat="1" ht="36" customHeight="1">
      <c r="A11" s="62" t="s">
        <v>84</v>
      </c>
      <c r="B11" s="37" t="s">
        <v>85</v>
      </c>
      <c r="C11" s="103">
        <f t="shared" si="0"/>
        <v>160.88</v>
      </c>
      <c r="D11" s="104"/>
      <c r="E11" s="104">
        <v>160.88</v>
      </c>
      <c r="F11" s="102"/>
      <c r="G11" s="102"/>
      <c r="H11" s="102"/>
    </row>
    <row r="12" spans="1:8" s="71" customFormat="1" ht="36" customHeight="1">
      <c r="A12" s="62" t="s">
        <v>86</v>
      </c>
      <c r="B12" s="37" t="s">
        <v>87</v>
      </c>
      <c r="C12" s="103">
        <f t="shared" si="0"/>
        <v>104.52</v>
      </c>
      <c r="D12" s="104"/>
      <c r="E12" s="104">
        <v>104.52</v>
      </c>
      <c r="F12" s="102"/>
      <c r="G12" s="102"/>
      <c r="H12" s="102"/>
    </row>
    <row r="13" spans="1:8" s="71" customFormat="1" ht="36" customHeight="1">
      <c r="A13" s="62" t="s">
        <v>88</v>
      </c>
      <c r="B13" s="37" t="s">
        <v>89</v>
      </c>
      <c r="C13" s="103">
        <f t="shared" si="0"/>
        <v>104.52</v>
      </c>
      <c r="D13" s="104"/>
      <c r="E13" s="104">
        <v>104.52</v>
      </c>
      <c r="F13" s="102"/>
      <c r="G13" s="102"/>
      <c r="H13" s="102"/>
    </row>
    <row r="14" spans="1:248" s="27" customFormat="1" ht="36" customHeight="1">
      <c r="A14" s="62" t="s">
        <v>90</v>
      </c>
      <c r="B14" s="37" t="s">
        <v>91</v>
      </c>
      <c r="C14" s="103">
        <f t="shared" si="0"/>
        <v>18.2</v>
      </c>
      <c r="D14" s="61"/>
      <c r="E14" s="61">
        <v>18.2</v>
      </c>
      <c r="F14" s="31"/>
      <c r="G14" s="31"/>
      <c r="H14" s="3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9" s="20" customFormat="1" ht="36" customHeight="1">
      <c r="A15" s="62" t="s">
        <v>92</v>
      </c>
      <c r="B15" s="37" t="s">
        <v>93</v>
      </c>
      <c r="C15" s="103">
        <f t="shared" si="0"/>
        <v>18.2</v>
      </c>
      <c r="D15" s="61"/>
      <c r="E15" s="61">
        <v>18.2</v>
      </c>
      <c r="F15" s="31"/>
      <c r="G15" s="31"/>
      <c r="H15" s="31"/>
      <c r="I15" s="27"/>
    </row>
    <row r="16" spans="1:8" ht="36" customHeight="1">
      <c r="A16" s="62" t="s">
        <v>94</v>
      </c>
      <c r="B16" s="65" t="s">
        <v>95</v>
      </c>
      <c r="C16" s="103">
        <f t="shared" si="0"/>
        <v>38.16</v>
      </c>
      <c r="D16" s="61"/>
      <c r="E16" s="61">
        <v>38.16</v>
      </c>
      <c r="F16" s="31"/>
      <c r="G16" s="31"/>
      <c r="H16" s="31"/>
    </row>
    <row r="17" spans="1:8" ht="36" customHeight="1">
      <c r="A17" s="62" t="s">
        <v>96</v>
      </c>
      <c r="B17" s="62" t="s">
        <v>95</v>
      </c>
      <c r="C17" s="103">
        <f t="shared" si="0"/>
        <v>38.16</v>
      </c>
      <c r="D17" s="61"/>
      <c r="E17" s="61">
        <v>38.16</v>
      </c>
      <c r="F17" s="31"/>
      <c r="G17" s="31"/>
      <c r="H17" s="31"/>
    </row>
    <row r="18" spans="1:8" ht="47.25" customHeight="1">
      <c r="A18" s="41"/>
      <c r="B18" s="105" t="s">
        <v>97</v>
      </c>
      <c r="C18" s="103">
        <f t="shared" si="0"/>
        <v>2369.673828</v>
      </c>
      <c r="D18" s="61">
        <f>D7</f>
        <v>1247.763828</v>
      </c>
      <c r="E18" s="61">
        <f>E7+E11</f>
        <v>1121.9099999999999</v>
      </c>
      <c r="F18" s="31"/>
      <c r="G18" s="31"/>
      <c r="H18" s="31"/>
    </row>
    <row r="19" ht="27.75" customHeight="1">
      <c r="A19" s="67" t="s">
        <v>98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22">
      <selection activeCell="D20" sqref="C1:D65536"/>
    </sheetView>
  </sheetViews>
  <sheetFormatPr defaultColWidth="6.66015625" defaultRowHeight="18" customHeight="1"/>
  <cols>
    <col min="1" max="1" width="50.66015625" style="55" customWidth="1"/>
    <col min="2" max="2" width="17.66015625" style="56" customWidth="1"/>
    <col min="3" max="3" width="50.66015625" style="55" customWidth="1"/>
    <col min="4" max="4" width="17.66015625" style="56" customWidth="1"/>
    <col min="5" max="157" width="9" style="55" customWidth="1"/>
    <col min="158" max="250" width="9.16015625" style="55" customWidth="1"/>
    <col min="251" max="16384" width="6.66015625" style="55" customWidth="1"/>
  </cols>
  <sheetData>
    <row r="1" ht="24" customHeight="1">
      <c r="A1" s="22" t="s">
        <v>99</v>
      </c>
    </row>
    <row r="2" spans="1:250" ht="42" customHeight="1">
      <c r="A2" s="23" t="s">
        <v>100</v>
      </c>
      <c r="B2" s="57"/>
      <c r="C2" s="23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</row>
    <row r="3" spans="1:250" ht="24" customHeight="1">
      <c r="A3" s="24" t="s">
        <v>2</v>
      </c>
      <c r="B3" s="58"/>
      <c r="C3" s="19"/>
      <c r="D3" s="5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</row>
    <row r="4" spans="1:250" ht="36.75" customHeight="1">
      <c r="A4" s="25" t="s">
        <v>4</v>
      </c>
      <c r="B4" s="60"/>
      <c r="C4" s="25" t="s">
        <v>5</v>
      </c>
      <c r="D4" s="6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</row>
    <row r="5" spans="1:250" ht="36.75" customHeight="1">
      <c r="A5" s="25" t="s">
        <v>6</v>
      </c>
      <c r="B5" s="60" t="s">
        <v>7</v>
      </c>
      <c r="C5" s="25" t="s">
        <v>6</v>
      </c>
      <c r="D5" s="60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</row>
    <row r="6" spans="1:250" ht="30" customHeight="1">
      <c r="A6" s="62" t="s">
        <v>101</v>
      </c>
      <c r="B6" s="61">
        <f>B7</f>
        <v>2369.673828</v>
      </c>
      <c r="C6" s="72" t="s">
        <v>9</v>
      </c>
      <c r="D6" s="61">
        <f>5!C6</f>
        <v>2208.793828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250" ht="30" customHeight="1">
      <c r="A7" s="62" t="s">
        <v>102</v>
      </c>
      <c r="B7" s="61">
        <f>5!C17</f>
        <v>2369.673828</v>
      </c>
      <c r="C7" s="72" t="s">
        <v>11</v>
      </c>
      <c r="D7" s="6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1:250" ht="30" customHeight="1">
      <c r="A8" s="62" t="s">
        <v>103</v>
      </c>
      <c r="B8" s="61"/>
      <c r="C8" s="72" t="s">
        <v>13</v>
      </c>
      <c r="D8" s="6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</row>
    <row r="9" spans="1:250" ht="30" customHeight="1">
      <c r="A9" s="62" t="s">
        <v>104</v>
      </c>
      <c r="B9" s="61"/>
      <c r="C9" s="72" t="s">
        <v>15</v>
      </c>
      <c r="D9" s="61">
        <f>5!C10</f>
        <v>160.88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</row>
    <row r="10" spans="1:250" ht="30" customHeight="1">
      <c r="A10" s="62" t="s">
        <v>105</v>
      </c>
      <c r="B10" s="61"/>
      <c r="C10" s="72" t="s">
        <v>17</v>
      </c>
      <c r="D10" s="6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</row>
    <row r="11" spans="1:250" ht="30" customHeight="1">
      <c r="A11" s="62" t="s">
        <v>102</v>
      </c>
      <c r="B11" s="61"/>
      <c r="C11" s="73" t="s">
        <v>19</v>
      </c>
      <c r="D11" s="6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</row>
    <row r="12" spans="1:250" ht="30" customHeight="1">
      <c r="A12" s="62" t="s">
        <v>103</v>
      </c>
      <c r="B12" s="61"/>
      <c r="C12" s="72" t="s">
        <v>21</v>
      </c>
      <c r="D12" s="6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</row>
    <row r="13" spans="1:250" ht="30" customHeight="1">
      <c r="A13" s="62" t="s">
        <v>104</v>
      </c>
      <c r="B13" s="74"/>
      <c r="C13" s="72" t="s">
        <v>23</v>
      </c>
      <c r="D13" s="6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</row>
    <row r="14" spans="1:250" ht="30" customHeight="1">
      <c r="A14" s="63"/>
      <c r="B14" s="74"/>
      <c r="C14" s="72" t="s">
        <v>25</v>
      </c>
      <c r="D14" s="6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</row>
    <row r="15" spans="1:250" ht="30" customHeight="1">
      <c r="A15" s="75"/>
      <c r="B15" s="74"/>
      <c r="C15" s="72" t="s">
        <v>26</v>
      </c>
      <c r="D15" s="6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</row>
    <row r="16" spans="1:250" ht="30" customHeight="1">
      <c r="A16" s="62"/>
      <c r="B16" s="74"/>
      <c r="C16" s="72" t="s">
        <v>27</v>
      </c>
      <c r="D16" s="6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</row>
    <row r="17" spans="1:250" ht="30" customHeight="1">
      <c r="A17" s="62"/>
      <c r="B17" s="74"/>
      <c r="C17" s="72" t="s">
        <v>28</v>
      </c>
      <c r="D17" s="6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</row>
    <row r="18" spans="1:250" ht="30" customHeight="1">
      <c r="A18" s="62"/>
      <c r="B18" s="61"/>
      <c r="C18" s="72" t="s">
        <v>29</v>
      </c>
      <c r="D18" s="6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</row>
    <row r="19" spans="1:250" ht="30" customHeight="1">
      <c r="A19" s="62"/>
      <c r="B19" s="61"/>
      <c r="C19" s="72" t="s">
        <v>30</v>
      </c>
      <c r="D19" s="6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</row>
    <row r="20" spans="1:250" ht="30" customHeight="1">
      <c r="A20" s="62"/>
      <c r="B20" s="61"/>
      <c r="C20" s="72" t="s">
        <v>31</v>
      </c>
      <c r="D20" s="7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</row>
    <row r="21" spans="1:250" ht="30" customHeight="1">
      <c r="A21" s="62"/>
      <c r="B21" s="61"/>
      <c r="C21" s="72" t="s">
        <v>32</v>
      </c>
      <c r="D21" s="76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</row>
    <row r="22" spans="1:250" ht="30" customHeight="1">
      <c r="A22" s="62"/>
      <c r="B22" s="61"/>
      <c r="C22" s="77" t="s">
        <v>33</v>
      </c>
      <c r="D22" s="6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</row>
    <row r="23" spans="1:250" ht="30" customHeight="1">
      <c r="A23" s="62"/>
      <c r="B23" s="61"/>
      <c r="C23" s="77" t="s">
        <v>34</v>
      </c>
      <c r="D23" s="78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</row>
    <row r="24" spans="1:250" ht="30.75" customHeight="1">
      <c r="A24" s="62"/>
      <c r="B24" s="61"/>
      <c r="C24" s="77" t="s">
        <v>35</v>
      </c>
      <c r="D24" s="78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</row>
    <row r="25" spans="1:250" ht="30.75" customHeight="1">
      <c r="A25" s="62"/>
      <c r="B25" s="61"/>
      <c r="C25" s="77" t="s">
        <v>36</v>
      </c>
      <c r="D25" s="78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</row>
    <row r="26" spans="1:250" ht="30.75" customHeight="1">
      <c r="A26" s="62"/>
      <c r="B26" s="61"/>
      <c r="C26" s="77" t="s">
        <v>37</v>
      </c>
      <c r="D26" s="78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</row>
    <row r="27" spans="1:250" ht="30.75" customHeight="1">
      <c r="A27" s="62"/>
      <c r="B27" s="61"/>
      <c r="C27" s="77" t="s">
        <v>38</v>
      </c>
      <c r="D27" s="78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</row>
    <row r="28" spans="1:250" ht="30" customHeight="1">
      <c r="A28" s="62"/>
      <c r="B28" s="61"/>
      <c r="C28" s="62"/>
      <c r="D28" s="61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</row>
    <row r="29" spans="1:250" ht="30" customHeight="1">
      <c r="A29" s="81"/>
      <c r="B29" s="61"/>
      <c r="C29" s="62" t="s">
        <v>106</v>
      </c>
      <c r="D29" s="61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</row>
    <row r="30" spans="1:250" ht="30" customHeight="1">
      <c r="A30" s="81"/>
      <c r="B30" s="61"/>
      <c r="C30" s="31"/>
      <c r="D30" s="61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</row>
    <row r="31" spans="1:250" ht="30" customHeight="1">
      <c r="A31" s="63" t="s">
        <v>43</v>
      </c>
      <c r="B31" s="61">
        <f>B6</f>
        <v>2369.673828</v>
      </c>
      <c r="C31" s="63" t="s">
        <v>44</v>
      </c>
      <c r="D31" s="61">
        <f>D9+D6</f>
        <v>2369.673828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</row>
    <row r="32" spans="1:250" ht="27" customHeight="1">
      <c r="A32" s="33"/>
      <c r="B32" s="82"/>
      <c r="C32" s="83"/>
      <c r="D32" s="82"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</row>
    <row r="33" spans="1:250" ht="27.75" customHeight="1">
      <c r="A33" s="84"/>
      <c r="B33" s="85"/>
      <c r="C33" s="84"/>
      <c r="D33" s="85"/>
      <c r="E33" s="84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</row>
    <row r="34" spans="1:250" ht="27.75" customHeight="1">
      <c r="A34" s="86"/>
      <c r="B34" s="87"/>
      <c r="C34" s="88"/>
      <c r="D34" s="8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</row>
    <row r="35" spans="1:250" ht="27.75" customHeight="1">
      <c r="A35" s="88"/>
      <c r="B35" s="87"/>
      <c r="C35" s="88"/>
      <c r="D35" s="8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</row>
    <row r="36" spans="1:250" ht="27.75" customHeight="1">
      <c r="A36" s="88"/>
      <c r="B36" s="87"/>
      <c r="C36" s="88"/>
      <c r="D36" s="8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</row>
    <row r="37" spans="1:250" ht="27.75" customHeight="1">
      <c r="A37" s="88"/>
      <c r="B37" s="87"/>
      <c r="C37" s="88"/>
      <c r="D37" s="87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0">
      <selection activeCell="G6" sqref="G6:G16"/>
    </sheetView>
  </sheetViews>
  <sheetFormatPr defaultColWidth="9.16015625" defaultRowHeight="27.75" customHeight="1"/>
  <cols>
    <col min="1" max="1" width="16.83203125" style="21" customWidth="1"/>
    <col min="2" max="2" width="57" style="21" customWidth="1"/>
    <col min="3" max="6" width="15.5" style="21" customWidth="1"/>
    <col min="7" max="7" width="19.83203125" style="21" customWidth="1"/>
    <col min="8" max="245" width="7.66015625" style="21" customWidth="1"/>
    <col min="246" max="16384" width="9.16015625" style="55" customWidth="1"/>
  </cols>
  <sheetData>
    <row r="1" spans="1:3" ht="27.75" customHeight="1">
      <c r="A1" s="22" t="s">
        <v>107</v>
      </c>
      <c r="B1" s="22"/>
      <c r="C1" s="22"/>
    </row>
    <row r="2" spans="1:7" s="18" customFormat="1" ht="34.5" customHeight="1">
      <c r="A2" s="23" t="s">
        <v>108</v>
      </c>
      <c r="B2" s="23"/>
      <c r="C2" s="23"/>
      <c r="D2" s="23"/>
      <c r="E2" s="23"/>
      <c r="F2" s="23"/>
      <c r="G2" s="23"/>
    </row>
    <row r="3" spans="1:7" s="19" customFormat="1" ht="30.75" customHeight="1">
      <c r="A3" s="24" t="s">
        <v>2</v>
      </c>
      <c r="G3" s="19" t="s">
        <v>3</v>
      </c>
    </row>
    <row r="4" spans="1:245" s="20" customFormat="1" ht="39.75" customHeight="1">
      <c r="A4" s="25" t="s">
        <v>68</v>
      </c>
      <c r="B4" s="25" t="s">
        <v>69</v>
      </c>
      <c r="C4" s="25" t="s">
        <v>50</v>
      </c>
      <c r="D4" s="26" t="s">
        <v>71</v>
      </c>
      <c r="E4" s="26"/>
      <c r="F4" s="26"/>
      <c r="G4" s="63" t="s">
        <v>72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s="20" customFormat="1" ht="39.75" customHeight="1">
      <c r="A5" s="25"/>
      <c r="B5" s="25"/>
      <c r="C5" s="25"/>
      <c r="D5" s="25" t="s">
        <v>109</v>
      </c>
      <c r="E5" s="25" t="s">
        <v>110</v>
      </c>
      <c r="F5" s="25" t="s">
        <v>111</v>
      </c>
      <c r="G5" s="63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7" ht="34.5" customHeight="1">
      <c r="A6" s="62" t="s">
        <v>76</v>
      </c>
      <c r="B6" s="37" t="s">
        <v>77</v>
      </c>
      <c r="C6" s="61">
        <f>D6+G6</f>
        <v>2208.793828</v>
      </c>
      <c r="D6" s="61">
        <f>E6+F6</f>
        <v>1247.763828</v>
      </c>
      <c r="E6" s="61">
        <f>E7</f>
        <v>1184.991228</v>
      </c>
      <c r="F6" s="61">
        <f>F7</f>
        <v>62.7726</v>
      </c>
      <c r="G6" s="64">
        <f>G7</f>
        <v>961.03</v>
      </c>
    </row>
    <row r="7" spans="1:7" ht="34.5" customHeight="1">
      <c r="A7" s="62" t="s">
        <v>78</v>
      </c>
      <c r="B7" s="37" t="s">
        <v>79</v>
      </c>
      <c r="C7" s="61">
        <f>D7+G7</f>
        <v>2208.793828</v>
      </c>
      <c r="D7" s="61">
        <f>E7+F7</f>
        <v>1247.763828</v>
      </c>
      <c r="E7" s="61">
        <f>E8</f>
        <v>1184.991228</v>
      </c>
      <c r="F7" s="61">
        <f>F8</f>
        <v>62.7726</v>
      </c>
      <c r="G7" s="64">
        <f>G9</f>
        <v>961.03</v>
      </c>
    </row>
    <row r="8" spans="1:7" ht="34.5" customHeight="1">
      <c r="A8" s="62" t="s">
        <v>80</v>
      </c>
      <c r="B8" s="37" t="s">
        <v>81</v>
      </c>
      <c r="C8" s="61">
        <f>D8+G8</f>
        <v>1247.763828</v>
      </c>
      <c r="D8" s="61">
        <f>E8+F8</f>
        <v>1247.763828</v>
      </c>
      <c r="E8" s="61">
        <v>1184.991228</v>
      </c>
      <c r="F8" s="61">
        <v>62.7726</v>
      </c>
      <c r="G8" s="64"/>
    </row>
    <row r="9" spans="1:7" ht="34.5" customHeight="1">
      <c r="A9" s="62" t="s">
        <v>82</v>
      </c>
      <c r="B9" s="37" t="s">
        <v>83</v>
      </c>
      <c r="C9" s="61">
        <f>D9+G9</f>
        <v>961.03</v>
      </c>
      <c r="D9" s="61"/>
      <c r="E9" s="61"/>
      <c r="F9" s="61"/>
      <c r="G9" s="64">
        <v>961.03</v>
      </c>
    </row>
    <row r="10" spans="1:7" ht="34.5" customHeight="1">
      <c r="A10" s="62" t="s">
        <v>84</v>
      </c>
      <c r="B10" s="37" t="s">
        <v>85</v>
      </c>
      <c r="C10" s="61">
        <f aca="true" t="shared" si="0" ref="C10:C17">D10+G10</f>
        <v>160.88</v>
      </c>
      <c r="D10" s="61"/>
      <c r="E10" s="61"/>
      <c r="F10" s="61"/>
      <c r="G10" s="64">
        <f>G11+G13+G15</f>
        <v>160.88</v>
      </c>
    </row>
    <row r="11" spans="1:7" ht="34.5" customHeight="1">
      <c r="A11" s="62" t="s">
        <v>86</v>
      </c>
      <c r="B11" s="37" t="s">
        <v>87</v>
      </c>
      <c r="C11" s="61">
        <f t="shared" si="0"/>
        <v>104.52</v>
      </c>
      <c r="D11" s="61"/>
      <c r="E11" s="61"/>
      <c r="F11" s="61"/>
      <c r="G11" s="64">
        <f>G12</f>
        <v>104.52</v>
      </c>
    </row>
    <row r="12" spans="1:7" ht="34.5" customHeight="1">
      <c r="A12" s="62" t="s">
        <v>88</v>
      </c>
      <c r="B12" s="37" t="s">
        <v>89</v>
      </c>
      <c r="C12" s="61">
        <f t="shared" si="0"/>
        <v>104.52</v>
      </c>
      <c r="D12" s="61"/>
      <c r="E12" s="61"/>
      <c r="F12" s="61"/>
      <c r="G12" s="64">
        <v>104.52</v>
      </c>
    </row>
    <row r="13" spans="1:7" ht="34.5" customHeight="1">
      <c r="A13" s="62" t="s">
        <v>90</v>
      </c>
      <c r="B13" s="37" t="s">
        <v>91</v>
      </c>
      <c r="C13" s="61">
        <f t="shared" si="0"/>
        <v>18.2</v>
      </c>
      <c r="D13" s="61"/>
      <c r="E13" s="61"/>
      <c r="F13" s="61"/>
      <c r="G13" s="64">
        <f>G14</f>
        <v>18.2</v>
      </c>
    </row>
    <row r="14" spans="1:7" ht="34.5" customHeight="1">
      <c r="A14" s="62" t="s">
        <v>92</v>
      </c>
      <c r="B14" s="37" t="s">
        <v>93</v>
      </c>
      <c r="C14" s="61">
        <f t="shared" si="0"/>
        <v>18.2</v>
      </c>
      <c r="D14" s="61"/>
      <c r="E14" s="61"/>
      <c r="F14" s="61"/>
      <c r="G14" s="64">
        <v>18.2</v>
      </c>
    </row>
    <row r="15" spans="1:7" ht="34.5" customHeight="1">
      <c r="A15" s="62" t="s">
        <v>94</v>
      </c>
      <c r="B15" s="65" t="s">
        <v>95</v>
      </c>
      <c r="C15" s="61">
        <f t="shared" si="0"/>
        <v>38.16</v>
      </c>
      <c r="D15" s="61"/>
      <c r="E15" s="61"/>
      <c r="F15" s="61"/>
      <c r="G15" s="64">
        <f>G16</f>
        <v>38.16</v>
      </c>
    </row>
    <row r="16" spans="1:7" ht="34.5" customHeight="1">
      <c r="A16" s="62" t="s">
        <v>96</v>
      </c>
      <c r="B16" s="62" t="s">
        <v>95</v>
      </c>
      <c r="C16" s="61">
        <f t="shared" si="0"/>
        <v>38.16</v>
      </c>
      <c r="D16" s="61"/>
      <c r="E16" s="61"/>
      <c r="F16" s="61"/>
      <c r="G16" s="64">
        <v>38.16</v>
      </c>
    </row>
    <row r="17" spans="1:7" ht="34.5" customHeight="1">
      <c r="A17" s="32" t="s">
        <v>112</v>
      </c>
      <c r="B17" s="32" t="s">
        <v>70</v>
      </c>
      <c r="C17" s="60">
        <f t="shared" si="0"/>
        <v>2369.673828</v>
      </c>
      <c r="D17" s="61">
        <f>E17+F17</f>
        <v>1247.763828</v>
      </c>
      <c r="E17" s="61">
        <f>E6</f>
        <v>1184.991228</v>
      </c>
      <c r="F17" s="61">
        <f>F6</f>
        <v>62.7726</v>
      </c>
      <c r="G17" s="66">
        <f>G10+G6</f>
        <v>1121.9099999999999</v>
      </c>
    </row>
    <row r="18" spans="1:7" ht="27.75" customHeight="1">
      <c r="A18" s="67" t="s">
        <v>98</v>
      </c>
      <c r="B18" s="67"/>
      <c r="C18" s="67"/>
      <c r="D18" s="68"/>
      <c r="E18" s="68"/>
      <c r="F18" s="68"/>
      <c r="G18" s="6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115" zoomScaleSheetLayoutView="85" workbookViewId="0" topLeftCell="A8">
      <selection activeCell="B15" sqref="B15"/>
    </sheetView>
  </sheetViews>
  <sheetFormatPr defaultColWidth="9.16015625" defaultRowHeight="12.75" customHeight="1"/>
  <cols>
    <col min="1" max="1" width="28.16015625" style="55" customWidth="1"/>
    <col min="2" max="2" width="31.5" style="55" customWidth="1"/>
    <col min="3" max="5" width="24.66015625" style="56" customWidth="1"/>
    <col min="6" max="243" width="7.66015625" style="55" customWidth="1"/>
    <col min="244" max="16384" width="9.16015625" style="55" customWidth="1"/>
  </cols>
  <sheetData>
    <row r="1" spans="1:2" ht="33.75" customHeight="1">
      <c r="A1" s="22" t="s">
        <v>113</v>
      </c>
      <c r="B1" s="22"/>
    </row>
    <row r="2" spans="1:243" ht="39.75" customHeight="1">
      <c r="A2" s="23" t="s">
        <v>114</v>
      </c>
      <c r="B2" s="23"/>
      <c r="C2" s="57"/>
      <c r="D2" s="57"/>
      <c r="E2" s="5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15" customHeight="1">
      <c r="A3" s="24" t="s">
        <v>2</v>
      </c>
      <c r="B3" s="19"/>
      <c r="C3" s="58"/>
      <c r="D3" s="58"/>
      <c r="E3" s="58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39.75" customHeight="1">
      <c r="A4" s="25" t="s">
        <v>115</v>
      </c>
      <c r="B4" s="25"/>
      <c r="C4" s="59" t="s">
        <v>116</v>
      </c>
      <c r="D4" s="59"/>
      <c r="E4" s="5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9.75" customHeight="1">
      <c r="A5" s="25" t="s">
        <v>68</v>
      </c>
      <c r="B5" s="25" t="s">
        <v>69</v>
      </c>
      <c r="C5" s="60" t="s">
        <v>109</v>
      </c>
      <c r="D5" s="60" t="s">
        <v>110</v>
      </c>
      <c r="E5" s="60" t="s">
        <v>111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39.75" customHeight="1">
      <c r="A6" s="25" t="s">
        <v>117</v>
      </c>
      <c r="B6" s="25" t="s">
        <v>118</v>
      </c>
      <c r="C6" s="60">
        <f>D6+E6</f>
        <v>1184.9912279999999</v>
      </c>
      <c r="D6" s="60">
        <f>SUM(D7:D14)</f>
        <v>1184.9912279999999</v>
      </c>
      <c r="E6" s="6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39.75" customHeight="1">
      <c r="A7" s="25" t="s">
        <v>119</v>
      </c>
      <c r="B7" s="25" t="str">
        <f>VLOOKUP(A7,Sheet1!A:B,2,0)</f>
        <v>基本工资</v>
      </c>
      <c r="C7" s="60">
        <f aca="true" t="shared" si="0" ref="C7:C34">D7+E7</f>
        <v>202.02</v>
      </c>
      <c r="D7" s="60">
        <v>202.02</v>
      </c>
      <c r="E7" s="60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39.75" customHeight="1">
      <c r="A8" s="25" t="s">
        <v>120</v>
      </c>
      <c r="B8" s="25" t="str">
        <f>VLOOKUP(A8,Sheet1!A:B,2,0)</f>
        <v>津贴补贴</v>
      </c>
      <c r="C8" s="60">
        <f t="shared" si="0"/>
        <v>581.2452</v>
      </c>
      <c r="D8" s="60">
        <v>581.2452</v>
      </c>
      <c r="E8" s="6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39.75" customHeight="1">
      <c r="A9" s="25" t="s">
        <v>121</v>
      </c>
      <c r="B9" s="25" t="str">
        <f>VLOOKUP(A9,Sheet1!A:B,2,0)</f>
        <v>奖金</v>
      </c>
      <c r="C9" s="60">
        <f t="shared" si="0"/>
        <v>19.2</v>
      </c>
      <c r="D9" s="60">
        <v>19.2</v>
      </c>
      <c r="E9" s="6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39.75" customHeight="1">
      <c r="A10" s="25" t="s">
        <v>122</v>
      </c>
      <c r="B10" s="25" t="str">
        <f>VLOOKUP(A10,Sheet1!A:B,2,0)</f>
        <v>机关事业单位基本养老保险缴费</v>
      </c>
      <c r="C10" s="60">
        <f t="shared" si="0"/>
        <v>77.088384</v>
      </c>
      <c r="D10" s="60">
        <v>77.088384</v>
      </c>
      <c r="E10" s="60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39.75" customHeight="1">
      <c r="A11" s="25" t="s">
        <v>123</v>
      </c>
      <c r="B11" s="25" t="str">
        <f>VLOOKUP(A11,Sheet1!A:B,2,0)</f>
        <v>职业年金缴费</v>
      </c>
      <c r="C11" s="60">
        <f t="shared" si="0"/>
        <v>38.544192</v>
      </c>
      <c r="D11" s="60">
        <v>38.544192</v>
      </c>
      <c r="E11" s="6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39.75" customHeight="1">
      <c r="A12" s="25" t="s">
        <v>124</v>
      </c>
      <c r="B12" s="25" t="str">
        <f>VLOOKUP(A12,Sheet1!A:B,2,0)</f>
        <v>职工基本医疗保险缴费</v>
      </c>
      <c r="C12" s="60">
        <f t="shared" si="0"/>
        <v>40.953216</v>
      </c>
      <c r="D12" s="60">
        <v>40.953216</v>
      </c>
      <c r="E12" s="6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39.75" customHeight="1">
      <c r="A13" s="25" t="s">
        <v>125</v>
      </c>
      <c r="B13" s="25" t="str">
        <f>VLOOKUP(A13,Sheet1!A:B,2,0)</f>
        <v>其他社会保障缴费</v>
      </c>
      <c r="C13" s="60">
        <f t="shared" si="0"/>
        <v>13.376436</v>
      </c>
      <c r="D13" s="60">
        <v>13.376436</v>
      </c>
      <c r="E13" s="60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39.75" customHeight="1">
      <c r="A14" s="25" t="s">
        <v>126</v>
      </c>
      <c r="B14" s="25" t="str">
        <f>VLOOKUP(A14,Sheet1!A:B,2,0)</f>
        <v>住房公积金</v>
      </c>
      <c r="C14" s="60">
        <f t="shared" si="0"/>
        <v>212.5638</v>
      </c>
      <c r="D14" s="60">
        <v>212.5638</v>
      </c>
      <c r="E14" s="6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39.75" customHeight="1">
      <c r="A15" s="25" t="s">
        <v>127</v>
      </c>
      <c r="B15" s="25" t="s">
        <v>128</v>
      </c>
      <c r="C15" s="60">
        <f t="shared" si="0"/>
        <v>62.7726</v>
      </c>
      <c r="D15" s="60"/>
      <c r="E15" s="61">
        <f>SUM(E16:E32)</f>
        <v>62.7726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39.75" customHeight="1">
      <c r="A16" s="25" t="s">
        <v>129</v>
      </c>
      <c r="B16" s="25" t="str">
        <f>VLOOKUP(A16,Sheet1!A:B,2,0)</f>
        <v>办公费</v>
      </c>
      <c r="C16" s="60">
        <f t="shared" si="0"/>
        <v>21.36</v>
      </c>
      <c r="D16" s="60"/>
      <c r="E16" s="61">
        <v>21.36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39.75" customHeight="1">
      <c r="A17" s="25" t="s">
        <v>130</v>
      </c>
      <c r="B17" s="25" t="str">
        <f>VLOOKUP(A17,Sheet1!A:B,2,0)</f>
        <v>印刷费</v>
      </c>
      <c r="C17" s="60">
        <f t="shared" si="0"/>
        <v>0.721</v>
      </c>
      <c r="D17" s="60"/>
      <c r="E17" s="61">
        <v>0.721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39.75" customHeight="1">
      <c r="A18" s="25" t="s">
        <v>131</v>
      </c>
      <c r="B18" s="25" t="str">
        <f>VLOOKUP(A18,Sheet1!A:B,2,0)</f>
        <v>咨询费</v>
      </c>
      <c r="C18" s="60">
        <f t="shared" si="0"/>
        <v>0.779</v>
      </c>
      <c r="D18" s="60"/>
      <c r="E18" s="61">
        <v>0.779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39.75" customHeight="1">
      <c r="A19" s="25" t="s">
        <v>132</v>
      </c>
      <c r="B19" s="25" t="str">
        <f>VLOOKUP(A19,Sheet1!A:B,2,0)</f>
        <v>手续费</v>
      </c>
      <c r="C19" s="60">
        <f t="shared" si="0"/>
        <v>0.042</v>
      </c>
      <c r="D19" s="60"/>
      <c r="E19" s="61">
        <v>0.042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39.75" customHeight="1">
      <c r="A20" s="25" t="s">
        <v>133</v>
      </c>
      <c r="B20" s="25" t="str">
        <f>VLOOKUP(A20,Sheet1!A:B,2,0)</f>
        <v>水费</v>
      </c>
      <c r="C20" s="60">
        <f t="shared" si="0"/>
        <v>0.452</v>
      </c>
      <c r="D20" s="60"/>
      <c r="E20" s="61">
        <v>0.452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39.75" customHeight="1">
      <c r="A21" s="25" t="s">
        <v>134</v>
      </c>
      <c r="B21" s="25" t="str">
        <f>VLOOKUP(A21,Sheet1!A:B,2,0)</f>
        <v>邮电费</v>
      </c>
      <c r="C21" s="60">
        <f t="shared" si="0"/>
        <v>4.86</v>
      </c>
      <c r="D21" s="60"/>
      <c r="E21" s="61">
        <v>4.86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39.75" customHeight="1">
      <c r="A22" s="25" t="s">
        <v>135</v>
      </c>
      <c r="B22" s="25" t="str">
        <f>VLOOKUP(A22,Sheet1!A:B,2,0)</f>
        <v>差旅费</v>
      </c>
      <c r="C22" s="60">
        <f t="shared" si="0"/>
        <v>25.605</v>
      </c>
      <c r="D22" s="60"/>
      <c r="E22" s="61">
        <v>25.605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39.75" customHeight="1">
      <c r="A23" s="25" t="s">
        <v>136</v>
      </c>
      <c r="B23" s="25" t="str">
        <f>VLOOKUP(A23,Sheet1!A:B,2,0)</f>
        <v>因公出国（境）费用</v>
      </c>
      <c r="C23" s="60">
        <f t="shared" si="0"/>
        <v>4.9726</v>
      </c>
      <c r="D23" s="60"/>
      <c r="E23" s="61">
        <v>4.9726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39.75" customHeight="1">
      <c r="A24" s="25" t="s">
        <v>137</v>
      </c>
      <c r="B24" s="25" t="str">
        <f>VLOOKUP(A24,Sheet1!A:B,2,0)</f>
        <v>维修(护)费</v>
      </c>
      <c r="C24" s="60">
        <f t="shared" si="0"/>
        <v>0.226</v>
      </c>
      <c r="D24" s="60"/>
      <c r="E24" s="61">
        <v>0.226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39.75" customHeight="1">
      <c r="A25" s="25" t="s">
        <v>138</v>
      </c>
      <c r="B25" s="25" t="str">
        <f>VLOOKUP(A25,Sheet1!A:B,2,0)</f>
        <v>租赁费</v>
      </c>
      <c r="C25" s="60">
        <f t="shared" si="0"/>
        <v>0.176</v>
      </c>
      <c r="D25" s="60"/>
      <c r="E25" s="61">
        <v>0.176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39.75" customHeight="1">
      <c r="A26" s="25" t="s">
        <v>139</v>
      </c>
      <c r="B26" s="25" t="str">
        <f>VLOOKUP(A26,Sheet1!A:B,2,0)</f>
        <v>会议费</v>
      </c>
      <c r="C26" s="60">
        <f t="shared" si="0"/>
        <v>0.796</v>
      </c>
      <c r="D26" s="60"/>
      <c r="E26" s="61">
        <v>0.796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39.75" customHeight="1">
      <c r="A27" s="25" t="s">
        <v>140</v>
      </c>
      <c r="B27" s="25" t="str">
        <f>VLOOKUP(A27,Sheet1!A:B,2,0)</f>
        <v>培训费</v>
      </c>
      <c r="C27" s="60">
        <f t="shared" si="0"/>
        <v>0.721</v>
      </c>
      <c r="D27" s="60"/>
      <c r="E27" s="61">
        <v>0.721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34.5" customHeight="1">
      <c r="A28" s="25" t="s">
        <v>141</v>
      </c>
      <c r="B28" s="25" t="str">
        <f>VLOOKUP(A28,Sheet1!A:B,2,0)</f>
        <v>被装购置费</v>
      </c>
      <c r="C28" s="60">
        <f t="shared" si="0"/>
        <v>0.218</v>
      </c>
      <c r="D28" s="61"/>
      <c r="E28" s="61">
        <v>0.218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34.5" customHeight="1">
      <c r="A29" s="25" t="s">
        <v>142</v>
      </c>
      <c r="B29" s="25" t="str">
        <f>VLOOKUP(A29,Sheet1!A:B,2,0)</f>
        <v>劳务费</v>
      </c>
      <c r="C29" s="60">
        <f t="shared" si="0"/>
        <v>0.067</v>
      </c>
      <c r="D29" s="61"/>
      <c r="E29" s="61">
        <v>0.067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34.5" customHeight="1">
      <c r="A30" s="25" t="s">
        <v>143</v>
      </c>
      <c r="B30" s="25" t="str">
        <f>VLOOKUP(A30,Sheet1!A:B,2,0)</f>
        <v>委托业务费</v>
      </c>
      <c r="C30" s="60">
        <f t="shared" si="0"/>
        <v>1.181</v>
      </c>
      <c r="D30" s="61"/>
      <c r="E30" s="61">
        <v>1.181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34.5" customHeight="1">
      <c r="A31" s="25" t="s">
        <v>144</v>
      </c>
      <c r="B31" s="25" t="str">
        <f>VLOOKUP(A31,Sheet1!A:B,2,0)</f>
        <v>其他交通费用</v>
      </c>
      <c r="C31" s="60">
        <f t="shared" si="0"/>
        <v>0.16</v>
      </c>
      <c r="D31" s="61"/>
      <c r="E31" s="61">
        <v>0.16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34.5" customHeight="1">
      <c r="A32" s="32" t="s">
        <v>145</v>
      </c>
      <c r="B32" s="25" t="str">
        <f>VLOOKUP(A32,Sheet1!A:B,2,0)</f>
        <v>其他商品和服务支出</v>
      </c>
      <c r="C32" s="60">
        <f t="shared" si="0"/>
        <v>0.436</v>
      </c>
      <c r="D32" s="61"/>
      <c r="E32" s="61">
        <v>0.436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34.5" customHeight="1">
      <c r="A33" s="62"/>
      <c r="B33" s="32" t="s">
        <v>70</v>
      </c>
      <c r="C33" s="60">
        <f>C15+C6</f>
        <v>1247.7638279999999</v>
      </c>
      <c r="D33" s="60">
        <f>D15+D6</f>
        <v>1184.9912279999999</v>
      </c>
      <c r="E33" s="60">
        <f>E15+E6</f>
        <v>62.7726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3" ht="29.25" customHeight="1">
      <c r="A34" s="33" t="s">
        <v>146</v>
      </c>
      <c r="B34" s="33"/>
      <c r="C34" s="6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A6" sqref="A6"/>
    </sheetView>
  </sheetViews>
  <sheetFormatPr defaultColWidth="9.16015625" defaultRowHeight="27.75" customHeight="1"/>
  <cols>
    <col min="1" max="1" width="18.83203125" style="21" customWidth="1"/>
    <col min="2" max="2" width="31.16015625" style="21" customWidth="1"/>
    <col min="3" max="5" width="19.33203125" style="21" customWidth="1"/>
    <col min="6" max="243" width="7.66015625" style="21" customWidth="1"/>
  </cols>
  <sheetData>
    <row r="1" spans="1:2" ht="27.75" customHeight="1">
      <c r="A1" s="22" t="s">
        <v>147</v>
      </c>
      <c r="B1" s="22"/>
    </row>
    <row r="2" spans="1:5" s="18" customFormat="1" ht="34.5" customHeight="1">
      <c r="A2" s="23" t="s">
        <v>148</v>
      </c>
      <c r="B2" s="23"/>
      <c r="C2" s="23"/>
      <c r="D2" s="23"/>
      <c r="E2" s="23"/>
    </row>
    <row r="3" spans="1:5" s="19" customFormat="1" ht="30.75" customHeight="1">
      <c r="A3" s="24" t="s">
        <v>2</v>
      </c>
      <c r="E3" s="19" t="s">
        <v>3</v>
      </c>
    </row>
    <row r="4" spans="1:243" s="20" customFormat="1" ht="39.75" customHeight="1">
      <c r="A4" s="25" t="s">
        <v>68</v>
      </c>
      <c r="B4" s="25" t="s">
        <v>69</v>
      </c>
      <c r="C4" s="26" t="s">
        <v>149</v>
      </c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20" customFormat="1" ht="39.75" customHeight="1">
      <c r="A5" s="28"/>
      <c r="B5" s="28"/>
      <c r="C5" s="25" t="s">
        <v>109</v>
      </c>
      <c r="D5" s="25" t="s">
        <v>71</v>
      </c>
      <c r="E5" s="25" t="s">
        <v>72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5" ht="34.5" customHeight="1">
      <c r="A6" s="32"/>
      <c r="B6" s="32" t="s">
        <v>150</v>
      </c>
      <c r="C6" s="30"/>
      <c r="D6" s="31"/>
      <c r="E6" s="31"/>
    </row>
    <row r="7" spans="1:5" ht="34.5" customHeight="1">
      <c r="A7" s="32"/>
      <c r="B7" s="32"/>
      <c r="C7" s="30"/>
      <c r="D7" s="31"/>
      <c r="E7" s="31"/>
    </row>
    <row r="8" spans="1:5" ht="34.5" customHeight="1">
      <c r="A8" s="32"/>
      <c r="B8" s="32" t="s">
        <v>151</v>
      </c>
      <c r="C8" s="30"/>
      <c r="D8" s="31"/>
      <c r="E8" s="31"/>
    </row>
    <row r="9" spans="1:2" ht="27.75" customHeight="1">
      <c r="A9" s="33" t="s">
        <v>98</v>
      </c>
      <c r="B9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C8" sqref="C8"/>
    </sheetView>
  </sheetViews>
  <sheetFormatPr defaultColWidth="12" defaultRowHeight="11.25"/>
  <cols>
    <col min="1" max="1" width="21.66015625" style="45" customWidth="1"/>
    <col min="2" max="6" width="18" style="45" customWidth="1"/>
    <col min="7" max="16384" width="12" style="45" customWidth="1"/>
  </cols>
  <sheetData>
    <row r="1" spans="1:6" ht="44.25" customHeight="1">
      <c r="A1" s="22" t="s">
        <v>152</v>
      </c>
      <c r="B1" s="46"/>
      <c r="C1" s="46"/>
      <c r="D1" s="46"/>
      <c r="E1" s="46"/>
      <c r="F1" s="46"/>
    </row>
    <row r="2" spans="1:6" ht="42" customHeight="1">
      <c r="A2" s="8" t="s">
        <v>153</v>
      </c>
      <c r="B2" s="8"/>
      <c r="C2" s="8"/>
      <c r="D2" s="8"/>
      <c r="E2" s="8"/>
      <c r="F2" s="8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47" t="s">
        <v>2</v>
      </c>
      <c r="B4" s="47"/>
      <c r="C4" s="47"/>
      <c r="D4" s="47"/>
      <c r="E4" s="47"/>
      <c r="F4" s="48" t="s">
        <v>3</v>
      </c>
    </row>
    <row r="5" spans="1:9" ht="64.5" customHeight="1">
      <c r="A5" s="49" t="s">
        <v>154</v>
      </c>
      <c r="B5" s="49" t="s">
        <v>155</v>
      </c>
      <c r="C5" s="50" t="s">
        <v>156</v>
      </c>
      <c r="D5" s="50"/>
      <c r="E5" s="50"/>
      <c r="F5" s="50" t="s">
        <v>157</v>
      </c>
      <c r="H5" s="51"/>
      <c r="I5" s="51"/>
    </row>
    <row r="6" spans="1:9" ht="64.5" customHeight="1">
      <c r="A6" s="49"/>
      <c r="B6" s="49"/>
      <c r="C6" s="50" t="s">
        <v>158</v>
      </c>
      <c r="D6" s="49" t="s">
        <v>159</v>
      </c>
      <c r="E6" s="49" t="s">
        <v>160</v>
      </c>
      <c r="F6" s="50"/>
      <c r="H6" s="52"/>
      <c r="I6" s="51"/>
    </row>
    <row r="7" spans="1:9" ht="64.5" customHeight="1">
      <c r="A7" s="53">
        <f>B7</f>
        <v>4.9726</v>
      </c>
      <c r="B7" s="53">
        <v>4.9726</v>
      </c>
      <c r="C7" s="50"/>
      <c r="D7" s="50"/>
      <c r="E7" s="50"/>
      <c r="F7" s="50"/>
      <c r="H7" s="51"/>
      <c r="I7" s="51"/>
    </row>
    <row r="8" spans="1:6" ht="51" customHeight="1">
      <c r="A8" s="54"/>
      <c r="B8" s="47"/>
      <c r="C8" s="47"/>
      <c r="D8" s="47"/>
      <c r="E8" s="47"/>
      <c r="F8" s="4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新金融科</cp:lastModifiedBy>
  <cp:lastPrinted>2022-01-21T19:15:23Z</cp:lastPrinted>
  <dcterms:created xsi:type="dcterms:W3CDTF">2016-02-18T10:32:40Z</dcterms:created>
  <dcterms:modified xsi:type="dcterms:W3CDTF">2024-01-31T07:15:16Z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539BB72A3256452DACD73689AACBF653_13</vt:lpwstr>
  </property>
</Properties>
</file>